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60" activeTab="1"/>
  </bookViews>
  <sheets>
    <sheet name="とびうめ計算用紙" sheetId="1" r:id="rId1"/>
    <sheet name="登録用紙" sheetId="2" r:id="rId2"/>
    <sheet name="リスト" sheetId="3" state="hidden" r:id="rId3"/>
    <sheet name="手書き" sheetId="4" state="hidden" r:id="rId4"/>
  </sheets>
  <definedNames>
    <definedName name="_xlnm.Print_Area" localSheetId="0">'とびうめ計算用紙'!$A$1:$H$31</definedName>
    <definedName name="_xlnm.Print_Area" localSheetId="3">'手書き'!$A$1:$H$31</definedName>
    <definedName name="日付">'リスト'!$A$1:$A$69</definedName>
  </definedNames>
  <calcPr fullCalcOnLoad="1"/>
</workbook>
</file>

<file path=xl/comments1.xml><?xml version="1.0" encoding="utf-8"?>
<comments xmlns="http://schemas.openxmlformats.org/spreadsheetml/2006/main">
  <authors>
    <author>まさだよしゆき</author>
  </authors>
  <commentList>
    <comment ref="F30" authorId="0">
      <text>
        <r>
          <rPr>
            <b/>
            <sz val="9"/>
            <rFont val="ＭＳ Ｐゴシック"/>
            <family val="3"/>
          </rPr>
          <t>男女両チームの振込を一緒に行う場合のみ女子チームの登録金を入力して下さい。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4" authorId="0">
      <text>
        <r>
          <rPr>
            <b/>
            <sz val="9"/>
            <rFont val="ＭＳ Ｐゴシック"/>
            <family val="3"/>
          </rPr>
          <t>チームの性別を選んで下さい</t>
        </r>
        <r>
          <rPr>
            <sz val="9"/>
            <rFont val="ＭＳ Ｐゴシック"/>
            <family val="3"/>
          </rPr>
          <t xml:space="preserve">
</t>
        </r>
      </text>
    </comment>
    <comment ref="B3" authorId="0">
      <text>
        <r>
          <rPr>
            <b/>
            <sz val="9"/>
            <rFont val="ＭＳ Ｐゴシック"/>
            <family val="3"/>
          </rPr>
          <t xml:space="preserve">チーム名を入力して下さい
</t>
        </r>
        <r>
          <rPr>
            <sz val="9"/>
            <rFont val="ＭＳ Ｐゴシック"/>
            <family val="3"/>
          </rPr>
          <t xml:space="preserve">入力が終わったらTbaキーの押下で次の入力先に移動します。
</t>
        </r>
      </text>
    </comment>
  </commentList>
</comments>
</file>

<file path=xl/comments4.xml><?xml version="1.0" encoding="utf-8"?>
<comments xmlns="http://schemas.openxmlformats.org/spreadsheetml/2006/main">
  <authors>
    <author>まさだよしゆき</author>
  </authors>
  <commentList>
    <comment ref="B3" authorId="0">
      <text>
        <r>
          <rPr>
            <b/>
            <sz val="9"/>
            <rFont val="ＭＳ Ｐゴシック"/>
            <family val="3"/>
          </rPr>
          <t xml:space="preserve">チーム名を入力して下さい
</t>
        </r>
        <r>
          <rPr>
            <sz val="9"/>
            <rFont val="ＭＳ Ｐゴシック"/>
            <family val="3"/>
          </rPr>
          <t xml:space="preserve">入力が終わったらTbaキーの押下で次の入力先に移動します。
</t>
        </r>
      </text>
    </comment>
    <comment ref="F30" authorId="0">
      <text>
        <r>
          <rPr>
            <b/>
            <sz val="9"/>
            <rFont val="ＭＳ Ｐゴシック"/>
            <family val="3"/>
          </rPr>
          <t>男女両チームの振込を一緒に行う場合のみ女子チームの登録金を入力して下さい。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4" authorId="0">
      <text>
        <r>
          <rPr>
            <b/>
            <sz val="9"/>
            <rFont val="ＭＳ Ｐゴシック"/>
            <family val="3"/>
          </rPr>
          <t>チームの種別を選んで下さい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<sst xmlns="http://schemas.openxmlformats.org/spreadsheetml/2006/main" count="203" uniqueCount="118">
  <si>
    <t>項　　目</t>
  </si>
  <si>
    <t>計算基礎</t>
  </si>
  <si>
    <t>チーム役員数</t>
  </si>
  <si>
    <t>人</t>
  </si>
  <si>
    <t>所属人数</t>
  </si>
  <si>
    <t>円</t>
  </si>
  <si>
    <t>チーム名</t>
  </si>
  <si>
    <t>福岡県協会登録料</t>
  </si>
  <si>
    <t>a.</t>
  </si>
  <si>
    <t>人</t>
  </si>
  <si>
    <t>金　額　等</t>
  </si>
  <si>
    <t>b.</t>
  </si>
  <si>
    <t>c.</t>
  </si>
  <si>
    <t>d.</t>
  </si>
  <si>
    <t>選　　手　　数</t>
  </si>
  <si>
    <t>役員と兼務する選手を含む</t>
  </si>
  <si>
    <t>選手登録しない役員</t>
  </si>
  <si>
    <t>１，必ずこの用紙を登録用紙と同封して送りください。振込金額の内訳確認に用います。</t>
  </si>
  <si>
    <t>２，同一団体の男女チームは、男女別々に記入（計２枚）して提出してください。</t>
  </si>
  <si>
    <t>送金金額</t>
  </si>
  <si>
    <t>　西日本シティ銀行　大橋駅前支店　普通０７５８４６７</t>
  </si>
  <si>
    <t>チームの総人数</t>
  </si>
  <si>
    <t>G６のセルに人数を記入してください。</t>
  </si>
  <si>
    <t>G７のセルに人数を記入してください。</t>
  </si>
  <si>
    <t>a.とb.に自動記入され、その合計人数をc.に自動記入されます。</t>
  </si>
  <si>
    <t>昼間に連絡が付く連絡先をご記入ください。</t>
  </si>
  <si>
    <t>d.に自動記入され、登録料が送金金額d.として記入されます。</t>
  </si>
  <si>
    <t>役職、氏名（フリガナを一緒）に記入して、印刷が終わりましたら押印をしてください。</t>
  </si>
  <si>
    <t>印刷プレビューで全面が印刷出来ているか確認し、印刷して登録用紙と一緒に提出してください。</t>
  </si>
  <si>
    <t>c.に自動記入され、県協会の登録料d.が自動計算されます。</t>
  </si>
  <si>
    <t>氏名</t>
  </si>
  <si>
    <t>記入月日が自動登録されます。</t>
  </si>
  <si>
    <t>＊間違って個人名で振込をした場合は、振込用紙のコピーをこの用紙と一緒に送って下さい。</t>
  </si>
  <si>
    <t>2010年度福岡県協会への登録金計算表（とびうめ用）</t>
  </si>
  <si>
    <t>振り込みの月日と振り込みます（ました）をリストボックスから選んでください。</t>
  </si>
  <si>
    <t>人数だけ入力して自動計算されたものを印刷して、他の記入欄は手書きでもかまいません。その場合、先に記入された文字等は消して使用下さい。</t>
  </si>
  <si>
    <t>振り込みました</t>
  </si>
  <si>
    <t>女子チームの登録料をご記入していただき、合計を送金金額として記入してください。</t>
  </si>
  <si>
    <r>
      <t>男女両チームの送金金額
（</t>
    </r>
    <r>
      <rPr>
        <sz val="9"/>
        <rFont val="ＭＳ Ｐゴシック"/>
        <family val="3"/>
      </rPr>
      <t>男女一緒に振込を行う場合のみ記入）</t>
    </r>
  </si>
  <si>
    <t>福岡県協会登録料=6,500円＋個人登録金200円×</t>
  </si>
  <si>
    <t>　　福岡県ハンドボール協会　登録　政田佳之</t>
  </si>
  <si>
    <t>水色のセルに必要事項を入力して下さい（Tabキーの押下で次の入力先まで移動できます）。</t>
  </si>
  <si>
    <t>チーム名を記入しないと自動計算されません。</t>
  </si>
  <si>
    <t>チーム名の記入と男女どちらのチームかリストボックスから選んで下さい。</t>
  </si>
  <si>
    <t>＊振込依頼人は、必ず「チーム名」で振込をしてください。</t>
  </si>
  <si>
    <t>性　　別</t>
  </si>
  <si>
    <t>注）この計算表は必ずコピーをとり、保管しておいて下さい。</t>
  </si>
  <si>
    <t>平成22年</t>
  </si>
  <si>
    <t>（ふりがな）</t>
  </si>
  <si>
    <r>
      <t>取扱者　役職</t>
    </r>
  </si>
  <si>
    <t>㊞</t>
  </si>
  <si>
    <t xml:space="preserve">連絡先電話番号： </t>
  </si>
  <si>
    <t>（必ずご記入下さい）</t>
  </si>
  <si>
    <r>
      <t>３，同一団体の男女両チームの</t>
    </r>
    <r>
      <rPr>
        <u val="single"/>
        <sz val="11"/>
        <color indexed="8"/>
        <rFont val="ＭＳ Ｐ明朝"/>
        <family val="1"/>
      </rPr>
      <t>役員を兼任する場合は、男子役員</t>
    </r>
    <r>
      <rPr>
        <sz val="11"/>
        <color indexed="8"/>
        <rFont val="ＭＳ Ｐ明朝"/>
        <family val="1"/>
      </rPr>
      <t>として登録料を計算してください。</t>
    </r>
  </si>
  <si>
    <r>
      <t>４，振込手数料はチームでご負担お願いいたします。なお、同一団体の男女両チームの振込を１度（一緒）に行う場合は、</t>
    </r>
    <r>
      <rPr>
        <b/>
        <u val="single"/>
        <sz val="11"/>
        <color indexed="53"/>
        <rFont val="ＭＳ Ｐ明朝"/>
        <family val="1"/>
      </rPr>
      <t>男子チーム計算表に女子チーム送金金額ご記入下さい</t>
    </r>
    <r>
      <rPr>
        <b/>
        <sz val="11"/>
        <color indexed="53"/>
        <rFont val="ＭＳ Ｐ明朝"/>
        <family val="1"/>
      </rPr>
      <t>。合計送金金額が計算されますので、その金額を振り込み下さい。</t>
    </r>
  </si>
  <si>
    <t>年　　月　　日</t>
  </si>
  <si>
    <t>男子チーム・</t>
  </si>
  <si>
    <t>女子チーム</t>
  </si>
  <si>
    <t>　月　　　日</t>
  </si>
  <si>
    <t>振り込みました・</t>
  </si>
  <si>
    <t>振り込みします</t>
  </si>
  <si>
    <r>
      <t>４，振込手数料はチームでご負担お願いいたします。なお、同一団体の男女両チームの振込を１度（一緒）に行う場合は、</t>
    </r>
    <r>
      <rPr>
        <u val="single"/>
        <sz val="11"/>
        <rFont val="ＭＳ Ｐ明朝"/>
        <family val="1"/>
      </rPr>
      <t>男子チーム計算表に女子チーム送金金額ご記入下さい</t>
    </r>
    <r>
      <rPr>
        <sz val="11"/>
        <rFont val="ＭＳ Ｐ明朝"/>
        <family val="1"/>
      </rPr>
      <t>。</t>
    </r>
  </si>
  <si>
    <t>年　　　月　　　日</t>
  </si>
  <si>
    <t>月　　　日</t>
  </si>
  <si>
    <t>（振込予定）</t>
  </si>
  <si>
    <t>福岡県協会登録料=6,500円＋個人登録金600円×</t>
  </si>
  <si>
    <t>平成30年</t>
  </si>
  <si>
    <t>2018年度福岡県協会への登録金計算表（とびうめ用）</t>
  </si>
  <si>
    <t>正・副</t>
  </si>
  <si>
    <t>とびうめ</t>
  </si>
  <si>
    <t>整理番号</t>
  </si>
  <si>
    <t>－</t>
  </si>
  <si>
    <t>どちらかに○</t>
  </si>
  <si>
    <t>フリガナ</t>
  </si>
  <si>
    <t>新規　・　継続</t>
  </si>
  <si>
    <t>男子チーム・女子チーム</t>
  </si>
  <si>
    <t>チーム名</t>
  </si>
  <si>
    <t>E-mail</t>
  </si>
  <si>
    <t>登録役員数</t>
  </si>
  <si>
    <t>フリガナ</t>
  </si>
  <si>
    <t>代表者住所</t>
  </si>
  <si>
    <t>〒　　　　－</t>
  </si>
  <si>
    <t>TEL</t>
  </si>
  <si>
    <t>代 表 者</t>
  </si>
  <si>
    <t>（都道府県名不要）</t>
  </si>
  <si>
    <t>携帯電話</t>
  </si>
  <si>
    <t>名</t>
  </si>
  <si>
    <t>緊急連絡先</t>
  </si>
  <si>
    <t>登録選手数</t>
  </si>
  <si>
    <t>（担当者名とフリガナ）</t>
  </si>
  <si>
    <t>携帯電話</t>
  </si>
  <si>
    <t>連絡先E-mail</t>
  </si>
  <si>
    <t>郵便物発送先</t>
  </si>
  <si>
    <t>発送先住所</t>
  </si>
  <si>
    <t>（担当者名とフリガナ）</t>
  </si>
  <si>
    <t>＊緊急連絡先・郵便物発送先が代表者と異なる場合のみ、それぞれの欄を記入下さい。</t>
  </si>
  <si>
    <t>役員欄（役員と選手を兼務する場合は選手欄のみに記入下さい。その場合は役員の役職名を選手欄の備考に記入下さい。）</t>
  </si>
  <si>
    <t>役員</t>
  </si>
  <si>
    <t>役職名</t>
  </si>
  <si>
    <t>氏　　名</t>
  </si>
  <si>
    <t>年齢</t>
  </si>
  <si>
    <t>メモ</t>
  </si>
  <si>
    <t>役員</t>
  </si>
  <si>
    <t>選手欄</t>
  </si>
  <si>
    <t>選手</t>
  </si>
  <si>
    <t>備　考</t>
  </si>
  <si>
    <t>裏面</t>
  </si>
  <si>
    <t>役員欄（役員と選手を兼務する場合は選手欄に記入下さい。その際は備考欄に役職名を記入下さい。）</t>
  </si>
  <si>
    <t>役員</t>
  </si>
  <si>
    <t>役職名</t>
  </si>
  <si>
    <t>氏　　名</t>
  </si>
  <si>
    <t>フリガナ</t>
  </si>
  <si>
    <t>年齢</t>
  </si>
  <si>
    <t>メモ</t>
  </si>
  <si>
    <t>選手欄</t>
  </si>
  <si>
    <t>選手</t>
  </si>
  <si>
    <t>備　考</t>
  </si>
  <si>
    <t>2018年度　福岡県ハンドボール協会登録用紙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</si>
</sst>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.  &quot;###\ &quot;人&quot;"/>
    <numFmt numFmtId="177" formatCode="&quot;b.  &quot;###\ &quot;人&quot;"/>
    <numFmt numFmtId="178" formatCode="&quot;c.  &quot;###\ &quot;人&quot;"/>
    <numFmt numFmtId="179" formatCode="&quot;d.  &quot;###\ &quot;人&quot;"/>
    <numFmt numFmtId="180" formatCode="0_ ;[Red]\-0\ "/>
    <numFmt numFmtId="181" formatCode="0_ "/>
    <numFmt numFmtId="182" formatCode="&quot;(d.  &quot;###\ &quot;人)&quot;"/>
    <numFmt numFmtId="183" formatCode="&quot;¥&quot;#,##0_);[Red]\(&quot;¥&quot;#,##0\)"/>
    <numFmt numFmtId="184" formatCode="&quot;(p.&quot;\ &quot;¥&quot;##,##0&quot;円)&quot;"/>
    <numFmt numFmtId="185" formatCode="&quot;　　&quot;\ &quot;¥&quot;###,##0&quot;円&quot;"/>
    <numFmt numFmtId="186" formatCode="[$-411]ggge&quot;年&quot;m&quot;月&quot;d&quot;日&quot;;@"/>
    <numFmt numFmtId="187" formatCode="&quot;役員登録料\2,000円×(a.  &quot;###\ &quot;人)&quot;"/>
    <numFmt numFmtId="188" formatCode="&quot;福岡県協会登録金\500円＋個人登録金\200×(d.  &quot;###\ &quot;人)&quot;"/>
    <numFmt numFmtId="189" formatCode="&quot;(a.  &quot;\ \ ###\ &quot;人)&quot;"/>
    <numFmt numFmtId="190" formatCode="&quot;+   (b.  &quot;\ \ ###\ &quot;人)   +&quot;"/>
    <numFmt numFmtId="191" formatCode="&quot;(c.  &quot;\ \ ###\ &quot;人)&quot;"/>
    <numFmt numFmtId="192" formatCode="&quot;(g.     &quot;&quot;¥&quot;###,###&quot;円)&quot;"/>
    <numFmt numFmtId="193" formatCode="&quot;日本協会登録料合計\2,000円＋(e.    &quot;##,###\ &quot;円)&quot;"/>
    <numFmt numFmtId="194" formatCode="&quot;(h.     &quot;&quot;¥&quot;###,###&quot;円)&quot;"/>
    <numFmt numFmtId="195" formatCode="&quot;+(g. &quot;&quot;¥&quot;###,###&quot;円)&quot;"/>
    <numFmt numFmtId="196" formatCode="&quot;(e. &quot;&quot;¥&quot;##,###\ &quot;円)&quot;"/>
    <numFmt numFmtId="197" formatCode="&quot;+(f. &quot;&quot;¥&quot;###,###&quot;円)&quot;"/>
    <numFmt numFmtId="198" formatCode="&quot;生徒役員登録料500円×(b.  &quot;##\ &quot;人)&quot;"/>
    <numFmt numFmtId="199" formatCode="&quot;＋　選手登録料500円×(c.  &quot;##\ &quot;人)&quot;"/>
    <numFmt numFmtId="200" formatCode="&quot;(e. &quot;##,###\ &quot;円) +&quot;"/>
    <numFmt numFmtId="201" formatCode="&quot;(f. &quot;##,###\ &quot;円)&quot;"/>
    <numFmt numFmtId="202" formatCode="&quot;(d.  &quot;\ \ ##\ &quot;人)&quot;"/>
    <numFmt numFmtId="203" formatCode="&quot;(g. &quot;##,###\ &quot;円)&quot;"/>
    <numFmt numFmtId="204" formatCode="&quot;+(h. &quot;###,###&quot;円)&quot;"/>
    <numFmt numFmtId="205" formatCode="&quot;(i.     &quot;&quot;¥&quot;###,###&quot;円)&quot;"/>
    <numFmt numFmtId="206" formatCode="&quot;+   (c.  &quot;\ \ ###\ &quot;人)&quot;"/>
    <numFmt numFmtId="207" formatCode="&quot;(b.    &quot;###\ &quot;人) )&quot;"/>
    <numFmt numFmtId="208" formatCode="&quot;( (a.  &quot;\ \ ###\ &quot;人) +&quot;"/>
    <numFmt numFmtId="209" formatCode="&quot;+   (b.  &quot;\ \ ###\ &quot;人)&quot;"/>
    <numFmt numFmtId="210" formatCode="&quot;(d.     &quot;&quot;¥&quot;###,###&quot;円)&quot;"/>
    <numFmt numFmtId="211" formatCode="&quot;日本協会チーム登録料\2,000円＋(e.    &quot;##,###\ &quot;円)&quot;"/>
    <numFmt numFmtId="212" formatCode="&quot;(f. &quot;&quot;¥&quot;##,###\ &quot;円)&quot;"/>
    <numFmt numFmtId="213" formatCode="&quot;(e. &quot;&quot;¥&quot;##,##0\ &quot;円)&quot;"/>
    <numFmt numFmtId="214" formatCode="&quot;役員登録料=\2,000円×(a.  &quot;###\ &quot;人)&quot;"/>
    <numFmt numFmtId="215" formatCode="yyyy&quot;年&quot;m&quot;月&quot;d&quot;日&quot;;@"/>
    <numFmt numFmtId="216" formatCode="m&quot;月&quot;d&quot;日&quot;;@"/>
    <numFmt numFmtId="217" formatCode="&quot;\2,200円×(a.  &quot;#0\ &quot;人)&quot;"/>
    <numFmt numFmtId="218" formatCode="&quot;個人登録料=（（b. &quot;##&quot;人）＋（c. &quot;##&quot;人））　×　\500円&quot;"/>
    <numFmt numFmtId="219" formatCode="&quot;( (b.  &quot;\ \ #0\ &quot;人)  +&quot;"/>
    <numFmt numFmtId="220" formatCode="&quot; (c.  &quot;\ \ ##\ &quot;人) ) &quot;"/>
    <numFmt numFmtId="221" formatCode="&quot;+ (g. &quot;##,###\ &quot;円)&quot;"/>
    <numFmt numFmtId="222" formatCode="&quot;+(ｆ. &quot;###,###&quot;円)&quot;"/>
    <numFmt numFmtId="223" formatCode="&quot;(e. &quot;##,###\ &quot;円)&quot;"/>
    <numFmt numFmtId="224" formatCode="&quot;+(ｆ. &quot;##,###&quot;円)&quot;"/>
    <numFmt numFmtId="225" formatCode="&quot;役員登録料=\2,500円×(a.  &quot;#0\ &quot;人)&quot;"/>
    <numFmt numFmtId="226" formatCode="&quot;生徒役員・選手登録料=\1,000円×{(b. &quot;#0\ &quot;人)＋&quot;"/>
    <numFmt numFmtId="227" formatCode="&quot;(c. &quot;\ ##\ &quot;人) }&quot;"/>
    <numFmt numFmtId="228" formatCode="&quot;\2,500円×(a.  &quot;#0\ &quot;人)&quot;"/>
    <numFmt numFmtId="229" formatCode="&quot;\1,000円×{(b. &quot;#0\ &quot;人)＋&quot;"/>
    <numFmt numFmtId="230" formatCode="&quot;(c. &quot;\ \ \ \ ##\ &quot;人) }&quot;"/>
  </numFmts>
  <fonts count="73">
    <font>
      <sz val="11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.5"/>
      <color indexed="8"/>
      <name val="ＭＳ 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color indexed="8"/>
      <name val="ＭＳ 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b/>
      <u val="single"/>
      <sz val="11"/>
      <color indexed="53"/>
      <name val="ＭＳ Ｐ明朝"/>
      <family val="1"/>
    </font>
    <font>
      <b/>
      <sz val="11"/>
      <color indexed="53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40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48"/>
      <color indexed="55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1"/>
      <color rgb="FF00B0F0"/>
      <name val="ＭＳ Ｐゴシック"/>
      <family val="3"/>
    </font>
    <font>
      <b/>
      <sz val="11"/>
      <color theme="9" tint="-0.24997000396251678"/>
      <name val="ＭＳ Ｐ明朝"/>
      <family val="1"/>
    </font>
    <font>
      <sz val="48"/>
      <color theme="0" tint="-0.24997000396251678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double"/>
    </border>
    <border>
      <left>
        <color indexed="63"/>
      </left>
      <right>
        <color indexed="63"/>
      </right>
      <top style="mediumDashed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Dash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1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182" fontId="3" fillId="0" borderId="0" xfId="0" applyNumberFormat="1" applyFont="1" applyBorder="1" applyAlignment="1">
      <alignment horizontal="justify" vertical="center" wrapText="1"/>
    </xf>
    <xf numFmtId="5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justify" vertical="center" wrapText="1"/>
    </xf>
    <xf numFmtId="179" fontId="2" fillId="0" borderId="11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7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186" fontId="0" fillId="0" borderId="0" xfId="0" applyNumberFormat="1" applyAlignment="1">
      <alignment horizontal="right" vertical="center" shrinkToFit="1"/>
    </xf>
    <xf numFmtId="0" fontId="2" fillId="0" borderId="19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shrinkToFit="1"/>
    </xf>
    <xf numFmtId="189" fontId="0" fillId="0" borderId="20" xfId="0" applyNumberFormat="1" applyBorder="1" applyAlignment="1">
      <alignment horizontal="center" vertical="center" shrinkToFit="1"/>
    </xf>
    <xf numFmtId="191" fontId="0" fillId="0" borderId="20" xfId="0" applyNumberFormat="1" applyBorder="1" applyAlignment="1">
      <alignment horizontal="center" vertical="center" shrinkToFit="1"/>
    </xf>
    <xf numFmtId="209" fontId="0" fillId="0" borderId="20" xfId="0" applyNumberFormat="1" applyBorder="1" applyAlignment="1">
      <alignment horizontal="center" vertical="center" shrinkToFit="1"/>
    </xf>
    <xf numFmtId="191" fontId="0" fillId="0" borderId="10" xfId="0" applyNumberFormat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81" fontId="15" fillId="0" borderId="20" xfId="0" applyNumberFormat="1" applyFont="1" applyBorder="1" applyAlignment="1">
      <alignment horizontal="right" vertical="center" wrapText="1"/>
    </xf>
    <xf numFmtId="183" fontId="15" fillId="0" borderId="20" xfId="0" applyNumberFormat="1" applyFont="1" applyBorder="1" applyAlignment="1">
      <alignment horizontal="right" vertical="center" wrapText="1"/>
    </xf>
    <xf numFmtId="216" fontId="0" fillId="0" borderId="0" xfId="0" applyNumberFormat="1" applyAlignment="1">
      <alignment vertical="center"/>
    </xf>
    <xf numFmtId="0" fontId="6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14" xfId="0" applyBorder="1" applyAlignment="1">
      <alignment horizontal="center" shrinkToFit="1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5" fontId="15" fillId="0" borderId="14" xfId="0" applyNumberFormat="1" applyFont="1" applyFill="1" applyBorder="1" applyAlignment="1" applyProtection="1">
      <alignment horizontal="center"/>
      <protection/>
    </xf>
    <xf numFmtId="0" fontId="69" fillId="0" borderId="0" xfId="0" applyFont="1" applyAlignment="1">
      <alignment vertical="center"/>
    </xf>
    <xf numFmtId="0" fontId="19" fillId="0" borderId="23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0" fillId="0" borderId="14" xfId="0" applyNumberFormat="1" applyBorder="1" applyAlignment="1">
      <alignment horizontal="center" shrinkToFit="1"/>
    </xf>
    <xf numFmtId="0" fontId="0" fillId="0" borderId="22" xfId="0" applyBorder="1" applyAlignment="1">
      <alignment horizontal="center" vertical="center"/>
    </xf>
    <xf numFmtId="180" fontId="1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right" vertical="center" shrinkToFit="1"/>
    </xf>
    <xf numFmtId="49" fontId="21" fillId="0" borderId="0" xfId="0" applyNumberFormat="1" applyFont="1" applyAlignment="1">
      <alignment vertical="center" shrinkToFit="1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justify" vertical="center" shrinkToFi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shrinkToFit="1"/>
    </xf>
    <xf numFmtId="176" fontId="2" fillId="0" borderId="27" xfId="0" applyNumberFormat="1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1" borderId="29" xfId="0" applyFont="1" applyFill="1" applyBorder="1" applyAlignment="1">
      <alignment horizontal="center" vertical="center"/>
    </xf>
    <xf numFmtId="0" fontId="0" fillId="1" borderId="30" xfId="0" applyFont="1" applyFill="1" applyBorder="1" applyAlignment="1">
      <alignment vertical="center"/>
    </xf>
    <xf numFmtId="0" fontId="2" fillId="1" borderId="31" xfId="0" applyFont="1" applyFill="1" applyBorder="1" applyAlignment="1">
      <alignment vertical="center"/>
    </xf>
    <xf numFmtId="0" fontId="0" fillId="1" borderId="3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3" xfId="0" applyFont="1" applyFill="1" applyBorder="1" applyAlignment="1" applyProtection="1">
      <alignment horizontal="right" vertical="center"/>
      <protection locked="0"/>
    </xf>
    <xf numFmtId="0" fontId="2" fillId="0" borderId="34" xfId="0" applyFont="1" applyFill="1" applyBorder="1" applyAlignment="1">
      <alignment horizontal="left" vertical="center" shrinkToFit="1"/>
    </xf>
    <xf numFmtId="49" fontId="21" fillId="0" borderId="0" xfId="0" applyNumberFormat="1" applyFont="1" applyFill="1" applyAlignment="1">
      <alignment vertical="center" shrinkToFit="1"/>
    </xf>
    <xf numFmtId="49" fontId="21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Alignment="1">
      <alignment horizontal="left" vertical="center"/>
    </xf>
    <xf numFmtId="216" fontId="21" fillId="0" borderId="0" xfId="0" applyNumberFormat="1" applyFont="1" applyFill="1" applyAlignment="1" applyProtection="1">
      <alignment horizontal="centerContinuous" vertical="center" shrinkToFit="1"/>
      <protection locked="0"/>
    </xf>
    <xf numFmtId="49" fontId="21" fillId="0" borderId="0" xfId="0" applyNumberFormat="1" applyFont="1" applyFill="1" applyAlignment="1" applyProtection="1">
      <alignment horizontal="right" vertical="center"/>
      <protection locked="0"/>
    </xf>
    <xf numFmtId="0" fontId="22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 applyProtection="1">
      <alignment vertical="center"/>
      <protection locked="0"/>
    </xf>
    <xf numFmtId="0" fontId="21" fillId="0" borderId="24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1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Continuous" vertical="center" shrinkToFit="1"/>
      <protection/>
    </xf>
    <xf numFmtId="0" fontId="14" fillId="0" borderId="0" xfId="0" applyFont="1" applyAlignment="1">
      <alignment vertical="center" wrapText="1"/>
    </xf>
    <xf numFmtId="0" fontId="2" fillId="0" borderId="11" xfId="0" applyNumberFormat="1" applyFont="1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2" fillId="1" borderId="30" xfId="0" applyFont="1" applyFill="1" applyBorder="1" applyAlignment="1">
      <alignment horizontal="center" vertical="center" shrinkToFit="1"/>
    </xf>
    <xf numFmtId="0" fontId="0" fillId="1" borderId="31" xfId="0" applyFill="1" applyBorder="1" applyAlignment="1">
      <alignment horizontal="center" vertical="center" shrinkToFit="1"/>
    </xf>
    <xf numFmtId="0" fontId="0" fillId="1" borderId="32" xfId="0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left" vertical="center" shrinkToFit="1"/>
    </xf>
    <xf numFmtId="0" fontId="0" fillId="0" borderId="24" xfId="0" applyBorder="1" applyAlignment="1">
      <alignment vertical="center"/>
    </xf>
    <xf numFmtId="0" fontId="2" fillId="0" borderId="11" xfId="0" applyFont="1" applyBorder="1" applyAlignment="1">
      <alignment horizontal="left" vertical="center" shrinkToFit="1"/>
    </xf>
    <xf numFmtId="0" fontId="0" fillId="0" borderId="20" xfId="0" applyBorder="1" applyAlignment="1">
      <alignment vertical="center"/>
    </xf>
    <xf numFmtId="0" fontId="21" fillId="0" borderId="0" xfId="0" applyFont="1" applyAlignment="1">
      <alignment horizontal="justify" vertical="center" shrinkToFit="1"/>
    </xf>
    <xf numFmtId="0" fontId="21" fillId="0" borderId="0" xfId="0" applyFont="1" applyAlignment="1">
      <alignment vertical="center" shrinkToFit="1"/>
    </xf>
    <xf numFmtId="0" fontId="70" fillId="0" borderId="0" xfId="0" applyFont="1" applyAlignment="1">
      <alignment vertical="top" wrapText="1"/>
    </xf>
    <xf numFmtId="5" fontId="17" fillId="0" borderId="22" xfId="0" applyNumberFormat="1" applyFont="1" applyBorder="1" applyAlignment="1">
      <alignment horizontal="center" vertical="center"/>
    </xf>
    <xf numFmtId="5" fontId="17" fillId="0" borderId="3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 shrinkToFit="1"/>
    </xf>
    <xf numFmtId="210" fontId="9" fillId="0" borderId="36" xfId="0" applyNumberFormat="1" applyFont="1" applyBorder="1" applyAlignment="1">
      <alignment horizontal="left" vertical="center" shrinkToFit="1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215" fontId="0" fillId="0" borderId="0" xfId="0" applyNumberFormat="1" applyAlignment="1">
      <alignment horizontal="right" vertical="center" shrinkToFit="1"/>
    </xf>
    <xf numFmtId="5" fontId="15" fillId="0" borderId="14" xfId="0" applyNumberFormat="1" applyFont="1" applyFill="1" applyBorder="1" applyAlignment="1" applyProtection="1">
      <alignment horizontal="center"/>
      <protection locked="0"/>
    </xf>
    <xf numFmtId="5" fontId="15" fillId="0" borderId="15" xfId="0" applyNumberFormat="1" applyFont="1" applyFill="1" applyBorder="1" applyAlignment="1" applyProtection="1">
      <alignment horizontal="center"/>
      <protection locked="0"/>
    </xf>
    <xf numFmtId="49" fontId="18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16" fillId="0" borderId="11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top" wrapText="1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47" fillId="0" borderId="37" xfId="0" applyFont="1" applyBorder="1" applyAlignment="1">
      <alignment horizontal="center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 horizontal="center" vertical="center"/>
    </xf>
    <xf numFmtId="0" fontId="48" fillId="0" borderId="40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8" fillId="0" borderId="47" xfId="0" applyFont="1" applyBorder="1" applyAlignment="1">
      <alignment horizontal="center"/>
    </xf>
    <xf numFmtId="0" fontId="48" fillId="0" borderId="48" xfId="0" applyFont="1" applyBorder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56" xfId="0" applyBorder="1" applyAlignment="1">
      <alignment horizontal="right"/>
    </xf>
    <xf numFmtId="0" fontId="0" fillId="0" borderId="34" xfId="0" applyBorder="1" applyAlignment="1">
      <alignment/>
    </xf>
    <xf numFmtId="0" fontId="0" fillId="0" borderId="57" xfId="0" applyBorder="1" applyAlignment="1">
      <alignment horizontal="left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65" xfId="0" applyBorder="1" applyAlignment="1">
      <alignment/>
    </xf>
    <xf numFmtId="0" fontId="0" fillId="0" borderId="37" xfId="0" applyBorder="1" applyAlignment="1">
      <alignment horizontal="left"/>
    </xf>
    <xf numFmtId="0" fontId="0" fillId="0" borderId="66" xfId="0" applyBorder="1" applyAlignment="1">
      <alignment/>
    </xf>
    <xf numFmtId="0" fontId="0" fillId="0" borderId="67" xfId="0" applyBorder="1" applyAlignment="1">
      <alignment horizontal="right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7" fillId="0" borderId="7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left" shrinkToFit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67" xfId="0" applyBorder="1" applyAlignment="1">
      <alignment/>
    </xf>
    <xf numFmtId="0" fontId="0" fillId="0" borderId="28" xfId="0" applyBorder="1" applyAlignment="1">
      <alignment/>
    </xf>
    <xf numFmtId="0" fontId="48" fillId="0" borderId="27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 shrinkToFit="1"/>
    </xf>
    <xf numFmtId="0" fontId="18" fillId="0" borderId="24" xfId="0" applyFont="1" applyBorder="1" applyAlignment="1">
      <alignment horizontal="center"/>
    </xf>
    <xf numFmtId="0" fontId="0" fillId="0" borderId="74" xfId="0" applyBorder="1" applyAlignment="1">
      <alignment/>
    </xf>
    <xf numFmtId="0" fontId="7" fillId="0" borderId="55" xfId="0" applyFont="1" applyBorder="1" applyAlignment="1">
      <alignment/>
    </xf>
    <xf numFmtId="0" fontId="7" fillId="0" borderId="34" xfId="0" applyFont="1" applyBorder="1" applyAlignment="1">
      <alignment/>
    </xf>
    <xf numFmtId="0" fontId="0" fillId="0" borderId="75" xfId="0" applyBorder="1" applyAlignment="1">
      <alignment horizontal="right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80" xfId="0" applyBorder="1" applyAlignment="1">
      <alignment horizontal="left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left"/>
    </xf>
    <xf numFmtId="0" fontId="0" fillId="0" borderId="78" xfId="0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80" xfId="0" applyBorder="1" applyAlignment="1">
      <alignment/>
    </xf>
    <xf numFmtId="0" fontId="0" fillId="0" borderId="82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82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 shrinkToFit="1"/>
    </xf>
    <xf numFmtId="0" fontId="0" fillId="0" borderId="80" xfId="0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44" xfId="0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0" fillId="0" borderId="75" xfId="0" applyBorder="1" applyAlignment="1">
      <alignment/>
    </xf>
    <xf numFmtId="0" fontId="48" fillId="0" borderId="64" xfId="0" applyFont="1" applyBorder="1" applyAlignment="1">
      <alignment/>
    </xf>
    <xf numFmtId="0" fontId="48" fillId="0" borderId="65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5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1" width="23.125" style="0" customWidth="1"/>
    <col min="2" max="4" width="14.625" style="0" customWidth="1"/>
    <col min="5" max="5" width="13.625" style="0" customWidth="1"/>
    <col min="6" max="6" width="3.50390625" style="0" bestFit="1" customWidth="1"/>
    <col min="7" max="7" width="12.375" style="0" customWidth="1"/>
    <col min="8" max="8" width="3.25390625" style="1" customWidth="1"/>
    <col min="9" max="9" width="6.75390625" style="0" customWidth="1"/>
    <col min="10" max="10" width="7.50390625" style="0" customWidth="1"/>
  </cols>
  <sheetData>
    <row r="1" spans="1:9" ht="23.25" customHeight="1">
      <c r="A1" s="40" t="s">
        <v>67</v>
      </c>
      <c r="E1" s="23"/>
      <c r="F1" s="110" t="s">
        <v>62</v>
      </c>
      <c r="G1" s="110"/>
      <c r="H1" s="110"/>
      <c r="I1" s="38" t="s">
        <v>31</v>
      </c>
    </row>
    <row r="2" spans="1:9" ht="18.75">
      <c r="A2" s="2"/>
      <c r="I2" s="45" t="s">
        <v>41</v>
      </c>
    </row>
    <row r="3" spans="1:9" ht="29.25" customHeight="1">
      <c r="A3" s="69" t="s">
        <v>6</v>
      </c>
      <c r="B3" s="116"/>
      <c r="C3" s="117"/>
      <c r="D3" s="117"/>
      <c r="E3" s="117"/>
      <c r="F3" s="117"/>
      <c r="G3" s="117"/>
      <c r="H3" s="118"/>
      <c r="I3" s="33" t="s">
        <v>42</v>
      </c>
    </row>
    <row r="4" spans="1:9" ht="24" customHeight="1" thickBot="1">
      <c r="A4" s="70" t="s">
        <v>45</v>
      </c>
      <c r="B4" s="82"/>
      <c r="C4" s="83"/>
      <c r="D4" s="83"/>
      <c r="E4" s="83"/>
      <c r="F4" s="83"/>
      <c r="G4" s="83"/>
      <c r="H4" s="84"/>
      <c r="I4" s="47" t="s">
        <v>43</v>
      </c>
    </row>
    <row r="5" spans="1:8" ht="24.75" customHeight="1" thickBot="1" thickTop="1">
      <c r="A5" s="65" t="s">
        <v>0</v>
      </c>
      <c r="B5" s="92" t="s">
        <v>1</v>
      </c>
      <c r="C5" s="93"/>
      <c r="D5" s="93"/>
      <c r="E5" s="94"/>
      <c r="F5" s="66"/>
      <c r="G5" s="67" t="s">
        <v>10</v>
      </c>
      <c r="H5" s="68"/>
    </row>
    <row r="6" spans="1:9" ht="24.75" customHeight="1" thickTop="1">
      <c r="A6" s="62" t="s">
        <v>2</v>
      </c>
      <c r="B6" s="95" t="s">
        <v>16</v>
      </c>
      <c r="C6" s="96"/>
      <c r="D6" s="96"/>
      <c r="E6" s="96"/>
      <c r="F6" s="63" t="s">
        <v>8</v>
      </c>
      <c r="G6" s="50"/>
      <c r="H6" s="64" t="s">
        <v>9</v>
      </c>
      <c r="I6" s="31" t="s">
        <v>22</v>
      </c>
    </row>
    <row r="7" spans="1:9" ht="24.75" customHeight="1">
      <c r="A7" s="12" t="s">
        <v>14</v>
      </c>
      <c r="B7" s="97" t="s">
        <v>15</v>
      </c>
      <c r="C7" s="98"/>
      <c r="D7" s="98"/>
      <c r="E7" s="98"/>
      <c r="F7" s="9" t="s">
        <v>11</v>
      </c>
      <c r="G7" s="50"/>
      <c r="H7" s="8" t="s">
        <v>9</v>
      </c>
      <c r="I7" s="31" t="s">
        <v>23</v>
      </c>
    </row>
    <row r="8" spans="1:9" ht="24.75" customHeight="1">
      <c r="A8" s="24" t="s">
        <v>4</v>
      </c>
      <c r="B8" s="26" t="s">
        <v>21</v>
      </c>
      <c r="C8" s="27">
        <f>G6</f>
        <v>0</v>
      </c>
      <c r="D8" s="29">
        <f>G7</f>
        <v>0</v>
      </c>
      <c r="E8" s="28"/>
      <c r="F8" s="10" t="s">
        <v>12</v>
      </c>
      <c r="G8" s="35">
        <f>IF(B3="","",G6+G7)</f>
      </c>
      <c r="H8" s="8" t="s">
        <v>3</v>
      </c>
      <c r="I8" s="32" t="s">
        <v>24</v>
      </c>
    </row>
    <row r="9" spans="1:9" ht="24.75" customHeight="1">
      <c r="A9" s="24" t="s">
        <v>7</v>
      </c>
      <c r="B9" s="90" t="s">
        <v>65</v>
      </c>
      <c r="C9" s="91"/>
      <c r="D9" s="91"/>
      <c r="E9" s="30" t="str">
        <f>IF(B3="","(c.     人)",G8)</f>
        <v>(c.     人)</v>
      </c>
      <c r="F9" s="11" t="s">
        <v>13</v>
      </c>
      <c r="G9" s="36">
        <f>IF(B3="","",6500+600*G8)</f>
      </c>
      <c r="H9" s="8" t="s">
        <v>5</v>
      </c>
      <c r="I9" s="33" t="s">
        <v>29</v>
      </c>
    </row>
    <row r="10" spans="1:8" ht="30" customHeight="1">
      <c r="A10" s="3"/>
      <c r="B10" s="4"/>
      <c r="C10" s="5"/>
      <c r="D10" s="4"/>
      <c r="E10" s="4"/>
      <c r="F10" s="4"/>
      <c r="G10" s="6"/>
      <c r="H10" s="7"/>
    </row>
    <row r="11" ht="27.75" customHeight="1" thickBot="1">
      <c r="A11" s="3"/>
    </row>
    <row r="12" spans="2:5" ht="19.5" customHeight="1" thickTop="1">
      <c r="B12" s="15" t="s">
        <v>20</v>
      </c>
      <c r="C12" s="16"/>
      <c r="D12" s="16"/>
      <c r="E12" s="17"/>
    </row>
    <row r="13" spans="2:5" ht="24.75" customHeight="1">
      <c r="B13" s="46" t="s">
        <v>40</v>
      </c>
      <c r="C13" s="14"/>
      <c r="D13" s="14"/>
      <c r="E13" s="18"/>
    </row>
    <row r="14" spans="1:9" ht="30" customHeight="1" thickBot="1">
      <c r="A14" s="13"/>
      <c r="B14" s="19" t="s">
        <v>19</v>
      </c>
      <c r="C14" s="105" t="str">
        <f>IF(B3="","(d.　　　　　　　　　　円)",G9)</f>
        <v>(d.　　　　　　　　　　円)</v>
      </c>
      <c r="D14" s="105"/>
      <c r="E14" s="20"/>
      <c r="I14" s="33" t="s">
        <v>26</v>
      </c>
    </row>
    <row r="15" spans="1:8" ht="24.75" customHeight="1" thickTop="1">
      <c r="A15" s="21"/>
      <c r="B15" s="119" t="s">
        <v>44</v>
      </c>
      <c r="C15" s="119"/>
      <c r="D15" s="119"/>
      <c r="E15" s="119"/>
      <c r="F15" s="119"/>
      <c r="G15" s="119"/>
      <c r="H15" s="119"/>
    </row>
    <row r="16" spans="1:8" ht="24.75" customHeight="1">
      <c r="A16" s="21"/>
      <c r="B16" s="104" t="s">
        <v>32</v>
      </c>
      <c r="C16" s="104"/>
      <c r="D16" s="104"/>
      <c r="E16" s="104"/>
      <c r="F16" s="104"/>
      <c r="G16" s="104"/>
      <c r="H16" s="104"/>
    </row>
    <row r="17" spans="1:8" ht="19.5" customHeight="1">
      <c r="A17" s="99" t="s">
        <v>46</v>
      </c>
      <c r="B17" s="100"/>
      <c r="C17" s="100"/>
      <c r="D17" s="100"/>
      <c r="E17" s="100"/>
      <c r="F17" s="100"/>
      <c r="G17" s="100"/>
      <c r="H17" s="51"/>
    </row>
    <row r="18" spans="1:9" ht="19.5" customHeight="1">
      <c r="A18" s="52" t="s">
        <v>66</v>
      </c>
      <c r="B18" s="88" t="s">
        <v>63</v>
      </c>
      <c r="C18" s="85" t="s">
        <v>36</v>
      </c>
      <c r="D18" s="73" t="s">
        <v>64</v>
      </c>
      <c r="E18" s="73"/>
      <c r="F18" s="53"/>
      <c r="G18" s="54"/>
      <c r="H18" s="51"/>
      <c r="I18" s="31" t="s">
        <v>34</v>
      </c>
    </row>
    <row r="19" spans="1:8" ht="9" customHeight="1">
      <c r="A19" s="55"/>
      <c r="B19" s="73"/>
      <c r="C19" s="73"/>
      <c r="D19" s="73"/>
      <c r="E19" s="73"/>
      <c r="F19" s="53"/>
      <c r="G19" s="54"/>
      <c r="H19" s="51"/>
    </row>
    <row r="20" spans="1:8" ht="20.25" customHeight="1">
      <c r="A20" s="55"/>
      <c r="B20" s="73"/>
      <c r="C20" s="74" t="s">
        <v>48</v>
      </c>
      <c r="D20" s="113"/>
      <c r="E20" s="113"/>
      <c r="F20" s="53"/>
      <c r="G20" s="54"/>
      <c r="H20" s="51"/>
    </row>
    <row r="21" spans="1:9" ht="28.5" customHeight="1">
      <c r="A21" s="56" t="s">
        <v>49</v>
      </c>
      <c r="B21" s="86"/>
      <c r="C21" s="87" t="s">
        <v>30</v>
      </c>
      <c r="D21" s="106"/>
      <c r="E21" s="107"/>
      <c r="F21" s="57" t="s">
        <v>50</v>
      </c>
      <c r="G21" s="57"/>
      <c r="H21" s="51"/>
      <c r="I21" s="31" t="s">
        <v>27</v>
      </c>
    </row>
    <row r="22" spans="1:9" ht="32.25" customHeight="1">
      <c r="A22" s="56" t="s">
        <v>51</v>
      </c>
      <c r="B22" s="108"/>
      <c r="C22" s="109"/>
      <c r="D22" s="75" t="s">
        <v>52</v>
      </c>
      <c r="E22" s="75"/>
      <c r="F22" s="51"/>
      <c r="G22" s="51"/>
      <c r="H22" s="51"/>
      <c r="I22" s="31" t="s">
        <v>25</v>
      </c>
    </row>
    <row r="23" spans="1:8" ht="13.5">
      <c r="A23" s="58"/>
      <c r="B23" s="58"/>
      <c r="C23" s="58"/>
      <c r="D23" s="58"/>
      <c r="E23" s="58"/>
      <c r="F23" s="58"/>
      <c r="G23" s="58"/>
      <c r="H23" s="51"/>
    </row>
    <row r="24" spans="1:8" ht="13.5">
      <c r="A24" s="59" t="s">
        <v>17</v>
      </c>
      <c r="B24" s="58"/>
      <c r="C24" s="58"/>
      <c r="D24" s="58"/>
      <c r="E24" s="58"/>
      <c r="F24" s="58"/>
      <c r="G24" s="58"/>
      <c r="H24" s="51"/>
    </row>
    <row r="25" spans="1:8" ht="13.5">
      <c r="A25" s="57" t="s">
        <v>18</v>
      </c>
      <c r="B25" s="58"/>
      <c r="C25" s="58"/>
      <c r="D25" s="58"/>
      <c r="E25" s="58"/>
      <c r="F25" s="58"/>
      <c r="G25" s="58"/>
      <c r="H25" s="51"/>
    </row>
    <row r="26" spans="1:8" ht="13.5">
      <c r="A26" s="59" t="s">
        <v>53</v>
      </c>
      <c r="B26" s="58"/>
      <c r="C26" s="58"/>
      <c r="D26" s="58"/>
      <c r="E26" s="58"/>
      <c r="F26" s="58"/>
      <c r="G26" s="58"/>
      <c r="H26" s="51"/>
    </row>
    <row r="27" spans="1:8" ht="13.5">
      <c r="A27" s="101" t="s">
        <v>54</v>
      </c>
      <c r="B27" s="101"/>
      <c r="C27" s="101"/>
      <c r="D27" s="101"/>
      <c r="E27" s="101"/>
      <c r="F27" s="101"/>
      <c r="G27" s="101"/>
      <c r="H27" s="101"/>
    </row>
    <row r="28" spans="1:8" ht="32.25" customHeight="1">
      <c r="A28" s="101"/>
      <c r="B28" s="101"/>
      <c r="C28" s="101"/>
      <c r="D28" s="101"/>
      <c r="E28" s="101"/>
      <c r="F28" s="101"/>
      <c r="G28" s="101"/>
      <c r="H28" s="101"/>
    </row>
    <row r="29" ht="14.25" thickBot="1">
      <c r="A29" s="25"/>
    </row>
    <row r="30" spans="1:9" ht="33.75" customHeight="1" thickBot="1" thickTop="1">
      <c r="A30" s="114" t="s">
        <v>38</v>
      </c>
      <c r="B30" s="115"/>
      <c r="C30" s="48" t="str">
        <f>IF(B4="女子チーム","","男子ﾁｰﾑ登録金(i)")</f>
        <v>男子ﾁｰﾑ登録金(i)</v>
      </c>
      <c r="D30" s="44">
        <f>IF(F30="","",G9)</f>
      </c>
      <c r="E30" s="41" t="str">
        <f>IF(B4="女子チーム","","女子ﾁｰﾑ登録金(i)")</f>
        <v>女子ﾁｰﾑ登録金(i)</v>
      </c>
      <c r="F30" s="111"/>
      <c r="G30" s="112"/>
      <c r="H30" s="39"/>
      <c r="I30" s="31" t="s">
        <v>37</v>
      </c>
    </row>
    <row r="31" spans="1:7" ht="27" customHeight="1" thickBot="1">
      <c r="A31" s="42"/>
      <c r="B31" s="43"/>
      <c r="C31" s="49" t="str">
        <f>IF(B4="女子チーム","","男女合計金額")</f>
        <v>男女合計金額</v>
      </c>
      <c r="D31" s="102">
        <f>IF(F30="","",D30+F30)</f>
      </c>
      <c r="E31" s="102"/>
      <c r="F31" s="102"/>
      <c r="G31" s="103"/>
    </row>
    <row r="32" ht="25.5" customHeight="1" thickTop="1">
      <c r="A32" s="34" t="s">
        <v>28</v>
      </c>
    </row>
    <row r="33" spans="1:7" ht="37.5" customHeight="1">
      <c r="A33" s="89" t="s">
        <v>35</v>
      </c>
      <c r="B33" s="89"/>
      <c r="C33" s="89"/>
      <c r="D33" s="89"/>
      <c r="E33" s="89"/>
      <c r="F33" s="89"/>
      <c r="G33" s="89"/>
    </row>
    <row r="34" ht="13.5">
      <c r="A34" s="25"/>
    </row>
    <row r="35" ht="24">
      <c r="A35" s="22"/>
    </row>
    <row r="37" ht="24"/>
    <row r="39" ht="24"/>
    <row r="41" ht="24"/>
    <row r="43" ht="24"/>
    <row r="46" ht="24"/>
    <row r="48" ht="24"/>
    <row r="50" ht="24"/>
    <row r="52" ht="24"/>
    <row r="54" ht="24"/>
    <row r="55" ht="24"/>
    <row r="58" ht="24"/>
    <row r="59" ht="24"/>
  </sheetData>
  <sheetProtection/>
  <mergeCells count="18">
    <mergeCell ref="D21:E21"/>
    <mergeCell ref="B22:C22"/>
    <mergeCell ref="F1:H1"/>
    <mergeCell ref="F30:G30"/>
    <mergeCell ref="D20:E20"/>
    <mergeCell ref="A30:B30"/>
    <mergeCell ref="B3:H3"/>
    <mergeCell ref="B15:H15"/>
    <mergeCell ref="A33:G33"/>
    <mergeCell ref="B9:D9"/>
    <mergeCell ref="B5:E5"/>
    <mergeCell ref="B6:E6"/>
    <mergeCell ref="B7:E7"/>
    <mergeCell ref="A17:G17"/>
    <mergeCell ref="A27:H28"/>
    <mergeCell ref="D31:G31"/>
    <mergeCell ref="B16:H16"/>
    <mergeCell ref="C14:D14"/>
  </mergeCells>
  <dataValidations count="9">
    <dataValidation type="list" allowBlank="1" showInputMessage="1" showErrorMessage="1" sqref="B4">
      <formula1>"男子チーム,女子チーム"</formula1>
    </dataValidation>
    <dataValidation type="textLength" allowBlank="1" showInputMessage="1" showErrorMessage="1" sqref="B21">
      <formula1>1</formula1>
      <formula2>9</formula2>
    </dataValidation>
    <dataValidation allowBlank="1" showInputMessage="1" showErrorMessage="1" imeMode="off" sqref="B22:C22"/>
    <dataValidation allowBlank="1" showInputMessage="1" showErrorMessage="1" imeMode="hiragana" sqref="D21:E21"/>
    <dataValidation allowBlank="1" showInputMessage="1" showErrorMessage="1" imeMode="hiragana" sqref="B3"/>
    <dataValidation allowBlank="1" showInputMessage="1" showErrorMessage="1" imeMode="disabled" sqref="G6:G7"/>
    <dataValidation allowBlank="1" showInputMessage="1" showErrorMessage="1" imeMode="disabled" sqref="D30"/>
    <dataValidation allowBlank="1" showInputMessage="1" showErrorMessage="1" imeMode="disabled" sqref="F30:G30"/>
    <dataValidation type="list" allowBlank="1" showInputMessage="1" showErrorMessage="1" sqref="C18">
      <formula1>"振り込みました,振り込みます"</formula1>
    </dataValidation>
  </dataValidations>
  <printOptions horizontalCentered="1" verticalCentered="1"/>
  <pageMargins left="0.4724409448818898" right="0.3937007874015748" top="0.984251968503937" bottom="0.984251968503937" header="0.5118110236220472" footer="0.5118110236220472"/>
  <pageSetup fitToHeight="1" fitToWidth="1" horizontalDpi="300" verticalDpi="3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56"/>
  <sheetViews>
    <sheetView tabSelected="1" zoomScalePageLayoutView="0" workbookViewId="0" topLeftCell="A1">
      <selection activeCell="F3" sqref="F3:M3"/>
    </sheetView>
  </sheetViews>
  <sheetFormatPr defaultColWidth="9.00390625" defaultRowHeight="13.5"/>
  <cols>
    <col min="1" max="1" width="5.625" style="124" customWidth="1"/>
    <col min="2" max="4" width="10.625" style="124" customWidth="1"/>
    <col min="5" max="5" width="14.625" style="124" customWidth="1"/>
    <col min="6" max="6" width="8.625" style="124" customWidth="1"/>
    <col min="7" max="8" width="10.625" style="124" customWidth="1"/>
    <col min="9" max="9" width="5.625" style="124" customWidth="1"/>
    <col min="10" max="12" width="10.625" style="124" customWidth="1"/>
    <col min="13" max="13" width="14.625" style="124" customWidth="1"/>
    <col min="14" max="14" width="8.625" style="124" customWidth="1"/>
    <col min="15" max="16" width="10.625" style="124" customWidth="1"/>
    <col min="17" max="16384" width="9.00390625" style="124" customWidth="1"/>
  </cols>
  <sheetData>
    <row r="1" spans="1:15" ht="24.75" thickBot="1">
      <c r="A1" s="123" t="s">
        <v>68</v>
      </c>
      <c r="B1" s="123"/>
      <c r="E1" s="240" t="s">
        <v>117</v>
      </c>
      <c r="L1" s="125" t="s">
        <v>69</v>
      </c>
      <c r="N1" s="124" t="s">
        <v>70</v>
      </c>
      <c r="O1" s="126" t="s">
        <v>71</v>
      </c>
    </row>
    <row r="2" spans="1:16" ht="18" customHeight="1">
      <c r="A2" s="127" t="s">
        <v>72</v>
      </c>
      <c r="B2" s="128"/>
      <c r="C2" s="129" t="s">
        <v>72</v>
      </c>
      <c r="D2" s="130"/>
      <c r="E2" s="131" t="s">
        <v>73</v>
      </c>
      <c r="F2" s="132"/>
      <c r="G2" s="133"/>
      <c r="H2" s="133"/>
      <c r="I2" s="133"/>
      <c r="J2" s="133"/>
      <c r="K2" s="133"/>
      <c r="L2" s="133"/>
      <c r="M2" s="134"/>
      <c r="N2" s="135"/>
      <c r="O2" s="136"/>
      <c r="P2" s="137"/>
    </row>
    <row r="3" spans="1:16" ht="24.75" customHeight="1">
      <c r="A3" s="138" t="s">
        <v>74</v>
      </c>
      <c r="B3" s="139"/>
      <c r="C3" s="140" t="s">
        <v>75</v>
      </c>
      <c r="D3" s="141"/>
      <c r="E3" s="142" t="s">
        <v>76</v>
      </c>
      <c r="F3" s="143"/>
      <c r="G3" s="144"/>
      <c r="H3" s="144"/>
      <c r="I3" s="144"/>
      <c r="J3" s="144"/>
      <c r="K3" s="144"/>
      <c r="L3" s="144"/>
      <c r="M3" s="145"/>
      <c r="N3" s="146" t="s">
        <v>77</v>
      </c>
      <c r="O3" s="147"/>
      <c r="P3" s="148"/>
    </row>
    <row r="4" spans="1:16" ht="24.75" customHeight="1">
      <c r="A4" s="149" t="s">
        <v>78</v>
      </c>
      <c r="B4" s="150"/>
      <c r="C4" s="151" t="s">
        <v>79</v>
      </c>
      <c r="D4" s="152"/>
      <c r="E4" s="152"/>
      <c r="F4" s="153"/>
      <c r="G4" s="154" t="s">
        <v>80</v>
      </c>
      <c r="H4" s="155"/>
      <c r="I4" s="156" t="s">
        <v>81</v>
      </c>
      <c r="J4" s="156"/>
      <c r="K4" s="157"/>
      <c r="L4" s="156"/>
      <c r="M4" s="158"/>
      <c r="N4" s="159" t="s">
        <v>82</v>
      </c>
      <c r="O4" s="160"/>
      <c r="P4" s="161"/>
    </row>
    <row r="5" spans="1:16" ht="24.75" customHeight="1" thickBot="1">
      <c r="A5" s="162"/>
      <c r="B5" s="163"/>
      <c r="C5" s="164" t="s">
        <v>83</v>
      </c>
      <c r="D5" s="165"/>
      <c r="E5" s="165"/>
      <c r="F5" s="166"/>
      <c r="G5" s="167" t="s">
        <v>84</v>
      </c>
      <c r="H5" s="168"/>
      <c r="I5" s="168"/>
      <c r="J5" s="168"/>
      <c r="K5" s="168"/>
      <c r="L5" s="168"/>
      <c r="M5" s="169"/>
      <c r="N5" s="170" t="s">
        <v>85</v>
      </c>
      <c r="O5" s="168"/>
      <c r="P5" s="171"/>
    </row>
    <row r="6" spans="1:16" ht="24.75" customHeight="1">
      <c r="A6" s="172" t="s">
        <v>86</v>
      </c>
      <c r="B6" s="173"/>
      <c r="C6" s="174" t="s">
        <v>87</v>
      </c>
      <c r="D6" s="175"/>
      <c r="E6" s="176"/>
      <c r="F6" s="177"/>
      <c r="G6" s="178" t="s">
        <v>82</v>
      </c>
      <c r="H6" s="179"/>
      <c r="I6" s="180"/>
      <c r="J6" s="180"/>
      <c r="K6" s="180"/>
      <c r="L6" s="181"/>
      <c r="M6" s="179"/>
      <c r="N6" s="179"/>
      <c r="O6" s="179"/>
      <c r="P6" s="233"/>
    </row>
    <row r="7" spans="1:16" ht="24.75" customHeight="1">
      <c r="A7" s="182" t="s">
        <v>88</v>
      </c>
      <c r="B7" s="183"/>
      <c r="C7" s="184" t="s">
        <v>89</v>
      </c>
      <c r="D7" s="185"/>
      <c r="E7" s="186"/>
      <c r="F7" s="187"/>
      <c r="G7" s="188" t="s">
        <v>90</v>
      </c>
      <c r="H7" s="189"/>
      <c r="I7" s="190"/>
      <c r="J7" s="190"/>
      <c r="K7" s="190"/>
      <c r="L7" s="191" t="s">
        <v>91</v>
      </c>
      <c r="M7" s="192"/>
      <c r="N7" s="192"/>
      <c r="O7" s="192"/>
      <c r="P7" s="234"/>
    </row>
    <row r="8" spans="1:16" ht="24.75" customHeight="1">
      <c r="A8" s="162"/>
      <c r="B8" s="193"/>
      <c r="C8" s="182" t="s">
        <v>92</v>
      </c>
      <c r="D8" s="158"/>
      <c r="E8" s="194"/>
      <c r="F8" s="195"/>
      <c r="G8" s="154" t="s">
        <v>93</v>
      </c>
      <c r="H8" s="155"/>
      <c r="I8" s="156" t="s">
        <v>81</v>
      </c>
      <c r="J8" s="156"/>
      <c r="K8" s="157"/>
      <c r="L8" s="156"/>
      <c r="M8" s="156"/>
      <c r="N8" s="156"/>
      <c r="O8" s="156"/>
      <c r="P8" s="183"/>
    </row>
    <row r="9" spans="1:16" ht="24.75" customHeight="1" thickBot="1">
      <c r="A9" s="196" t="s">
        <v>86</v>
      </c>
      <c r="B9" s="171"/>
      <c r="C9" s="235" t="s">
        <v>94</v>
      </c>
      <c r="D9" s="169"/>
      <c r="E9" s="236"/>
      <c r="F9" s="237"/>
      <c r="G9" s="167" t="s">
        <v>84</v>
      </c>
      <c r="H9" s="238"/>
      <c r="I9" s="168"/>
      <c r="J9" s="168"/>
      <c r="K9" s="168"/>
      <c r="L9" s="168"/>
      <c r="M9" s="168"/>
      <c r="N9" s="168"/>
      <c r="O9" s="168"/>
      <c r="P9" s="171"/>
    </row>
    <row r="10" ht="13.5">
      <c r="C10" s="239" t="s">
        <v>95</v>
      </c>
    </row>
    <row r="11" ht="18" customHeight="1" thickBot="1">
      <c r="A11" s="124" t="s">
        <v>96</v>
      </c>
    </row>
    <row r="12" spans="1:16" ht="18" customHeight="1">
      <c r="A12" s="197" t="s">
        <v>97</v>
      </c>
      <c r="B12" s="198" t="s">
        <v>98</v>
      </c>
      <c r="C12" s="199" t="s">
        <v>99</v>
      </c>
      <c r="D12" s="199"/>
      <c r="E12" s="199" t="s">
        <v>79</v>
      </c>
      <c r="F12" s="199"/>
      <c r="G12" s="198" t="s">
        <v>100</v>
      </c>
      <c r="H12" s="198" t="s">
        <v>101</v>
      </c>
      <c r="I12" s="198" t="s">
        <v>102</v>
      </c>
      <c r="J12" s="198" t="s">
        <v>98</v>
      </c>
      <c r="K12" s="199" t="s">
        <v>99</v>
      </c>
      <c r="L12" s="199"/>
      <c r="M12" s="199" t="s">
        <v>79</v>
      </c>
      <c r="N12" s="199"/>
      <c r="O12" s="198" t="s">
        <v>100</v>
      </c>
      <c r="P12" s="200" t="s">
        <v>101</v>
      </c>
    </row>
    <row r="13" spans="1:16" ht="24.75" customHeight="1">
      <c r="A13" s="201">
        <v>1</v>
      </c>
      <c r="B13" s="202"/>
      <c r="C13" s="203"/>
      <c r="D13" s="203"/>
      <c r="E13" s="203"/>
      <c r="F13" s="203"/>
      <c r="G13" s="202"/>
      <c r="H13" s="202"/>
      <c r="I13" s="204">
        <v>4</v>
      </c>
      <c r="J13" s="202"/>
      <c r="K13" s="203"/>
      <c r="L13" s="203"/>
      <c r="M13" s="203"/>
      <c r="N13" s="203"/>
      <c r="O13" s="202"/>
      <c r="P13" s="205"/>
    </row>
    <row r="14" spans="1:16" ht="24.75" customHeight="1">
      <c r="A14" s="201">
        <v>2</v>
      </c>
      <c r="B14" s="202"/>
      <c r="C14" s="203"/>
      <c r="D14" s="203"/>
      <c r="E14" s="203"/>
      <c r="F14" s="203"/>
      <c r="G14" s="202"/>
      <c r="H14" s="202"/>
      <c r="I14" s="204">
        <v>5</v>
      </c>
      <c r="J14" s="202"/>
      <c r="K14" s="203"/>
      <c r="L14" s="203"/>
      <c r="M14" s="203"/>
      <c r="N14" s="203"/>
      <c r="O14" s="202"/>
      <c r="P14" s="205"/>
    </row>
    <row r="15" spans="1:16" ht="24.75" customHeight="1" thickBot="1">
      <c r="A15" s="206">
        <v>3</v>
      </c>
      <c r="B15" s="207"/>
      <c r="C15" s="208"/>
      <c r="D15" s="208"/>
      <c r="E15" s="208"/>
      <c r="F15" s="208"/>
      <c r="G15" s="207"/>
      <c r="H15" s="207"/>
      <c r="I15" s="209">
        <v>6</v>
      </c>
      <c r="J15" s="207"/>
      <c r="K15" s="208"/>
      <c r="L15" s="208"/>
      <c r="M15" s="208"/>
      <c r="N15" s="208"/>
      <c r="O15" s="207"/>
      <c r="P15" s="210"/>
    </row>
    <row r="16" ht="15" customHeight="1" thickBot="1">
      <c r="A16" s="124" t="s">
        <v>103</v>
      </c>
    </row>
    <row r="17" spans="1:16" ht="18" customHeight="1">
      <c r="A17" s="197" t="s">
        <v>104</v>
      </c>
      <c r="B17" s="199" t="s">
        <v>99</v>
      </c>
      <c r="C17" s="199"/>
      <c r="D17" s="199" t="s">
        <v>79</v>
      </c>
      <c r="E17" s="199"/>
      <c r="F17" s="198" t="s">
        <v>100</v>
      </c>
      <c r="G17" s="199" t="s">
        <v>105</v>
      </c>
      <c r="H17" s="199"/>
      <c r="I17" s="198" t="s">
        <v>104</v>
      </c>
      <c r="J17" s="199" t="s">
        <v>99</v>
      </c>
      <c r="K17" s="199"/>
      <c r="L17" s="199" t="s">
        <v>79</v>
      </c>
      <c r="M17" s="199"/>
      <c r="N17" s="198" t="s">
        <v>100</v>
      </c>
      <c r="O17" s="199" t="s">
        <v>105</v>
      </c>
      <c r="P17" s="211"/>
    </row>
    <row r="18" spans="1:16" ht="24.75" customHeight="1">
      <c r="A18" s="201">
        <v>1</v>
      </c>
      <c r="B18" s="212"/>
      <c r="C18" s="212"/>
      <c r="D18" s="212"/>
      <c r="E18" s="212"/>
      <c r="F18" s="213"/>
      <c r="G18" s="212"/>
      <c r="H18" s="212"/>
      <c r="I18" s="204">
        <v>11</v>
      </c>
      <c r="J18" s="214"/>
      <c r="K18" s="214"/>
      <c r="L18" s="214"/>
      <c r="M18" s="214"/>
      <c r="N18" s="215"/>
      <c r="O18" s="214"/>
      <c r="P18" s="216"/>
    </row>
    <row r="19" spans="1:16" ht="24.75" customHeight="1">
      <c r="A19" s="201">
        <v>2</v>
      </c>
      <c r="B19" s="212"/>
      <c r="C19" s="212"/>
      <c r="D19" s="212"/>
      <c r="E19" s="212"/>
      <c r="F19" s="213"/>
      <c r="G19" s="212"/>
      <c r="H19" s="212"/>
      <c r="I19" s="204">
        <v>12</v>
      </c>
      <c r="J19" s="214"/>
      <c r="K19" s="214"/>
      <c r="L19" s="214"/>
      <c r="M19" s="214"/>
      <c r="N19" s="215"/>
      <c r="O19" s="214"/>
      <c r="P19" s="216"/>
    </row>
    <row r="20" spans="1:16" ht="24.75" customHeight="1">
      <c r="A20" s="201">
        <v>3</v>
      </c>
      <c r="B20" s="212"/>
      <c r="C20" s="212"/>
      <c r="D20" s="212"/>
      <c r="E20" s="212"/>
      <c r="F20" s="213"/>
      <c r="G20" s="212"/>
      <c r="H20" s="212"/>
      <c r="I20" s="204">
        <v>13</v>
      </c>
      <c r="J20" s="214"/>
      <c r="K20" s="214"/>
      <c r="L20" s="214"/>
      <c r="M20" s="214"/>
      <c r="N20" s="215"/>
      <c r="O20" s="214"/>
      <c r="P20" s="216"/>
    </row>
    <row r="21" spans="1:16" ht="24.75" customHeight="1">
      <c r="A21" s="201">
        <v>4</v>
      </c>
      <c r="B21" s="212"/>
      <c r="C21" s="212"/>
      <c r="D21" s="212"/>
      <c r="E21" s="212"/>
      <c r="F21" s="213"/>
      <c r="G21" s="212"/>
      <c r="H21" s="212"/>
      <c r="I21" s="204">
        <v>14</v>
      </c>
      <c r="J21" s="214"/>
      <c r="K21" s="214"/>
      <c r="L21" s="214"/>
      <c r="M21" s="214"/>
      <c r="N21" s="215"/>
      <c r="O21" s="214"/>
      <c r="P21" s="216"/>
    </row>
    <row r="22" spans="1:16" ht="24.75" customHeight="1">
      <c r="A22" s="201">
        <v>5</v>
      </c>
      <c r="B22" s="212"/>
      <c r="C22" s="212"/>
      <c r="D22" s="212"/>
      <c r="E22" s="212"/>
      <c r="F22" s="213"/>
      <c r="G22" s="212"/>
      <c r="H22" s="212"/>
      <c r="I22" s="204">
        <v>15</v>
      </c>
      <c r="J22" s="214"/>
      <c r="K22" s="214"/>
      <c r="L22" s="214"/>
      <c r="M22" s="214"/>
      <c r="N22" s="215"/>
      <c r="O22" s="214"/>
      <c r="P22" s="216"/>
    </row>
    <row r="23" spans="1:16" ht="24.75" customHeight="1">
      <c r="A23" s="201">
        <v>6</v>
      </c>
      <c r="B23" s="212"/>
      <c r="C23" s="212"/>
      <c r="D23" s="212"/>
      <c r="E23" s="212"/>
      <c r="F23" s="213"/>
      <c r="G23" s="212"/>
      <c r="H23" s="212"/>
      <c r="I23" s="204">
        <v>16</v>
      </c>
      <c r="J23" s="214"/>
      <c r="K23" s="214"/>
      <c r="L23" s="214"/>
      <c r="M23" s="214"/>
      <c r="N23" s="215"/>
      <c r="O23" s="214"/>
      <c r="P23" s="216"/>
    </row>
    <row r="24" spans="1:16" ht="24.75" customHeight="1">
      <c r="A24" s="201">
        <v>7</v>
      </c>
      <c r="B24" s="212"/>
      <c r="C24" s="212"/>
      <c r="D24" s="212"/>
      <c r="E24" s="212"/>
      <c r="F24" s="213"/>
      <c r="G24" s="212"/>
      <c r="H24" s="212"/>
      <c r="I24" s="204">
        <v>17</v>
      </c>
      <c r="J24" s="214"/>
      <c r="K24" s="214"/>
      <c r="L24" s="214"/>
      <c r="M24" s="214"/>
      <c r="N24" s="215"/>
      <c r="O24" s="214"/>
      <c r="P24" s="216"/>
    </row>
    <row r="25" spans="1:16" ht="24.75" customHeight="1">
      <c r="A25" s="201">
        <v>8</v>
      </c>
      <c r="B25" s="212"/>
      <c r="C25" s="212"/>
      <c r="D25" s="212"/>
      <c r="E25" s="212"/>
      <c r="F25" s="213"/>
      <c r="G25" s="212"/>
      <c r="H25" s="212"/>
      <c r="I25" s="204">
        <v>18</v>
      </c>
      <c r="J25" s="214"/>
      <c r="K25" s="214"/>
      <c r="L25" s="214"/>
      <c r="M25" s="214"/>
      <c r="N25" s="215"/>
      <c r="O25" s="214"/>
      <c r="P25" s="216"/>
    </row>
    <row r="26" spans="1:16" ht="24.75" customHeight="1">
      <c r="A26" s="201">
        <v>9</v>
      </c>
      <c r="B26" s="212"/>
      <c r="C26" s="212"/>
      <c r="D26" s="212"/>
      <c r="E26" s="212"/>
      <c r="F26" s="213"/>
      <c r="G26" s="212"/>
      <c r="H26" s="212"/>
      <c r="I26" s="204">
        <v>19</v>
      </c>
      <c r="J26" s="214"/>
      <c r="K26" s="214"/>
      <c r="L26" s="214"/>
      <c r="M26" s="214"/>
      <c r="N26" s="215"/>
      <c r="O26" s="214"/>
      <c r="P26" s="216"/>
    </row>
    <row r="27" spans="1:16" ht="24.75" customHeight="1" thickBot="1">
      <c r="A27" s="206">
        <v>10</v>
      </c>
      <c r="B27" s="217"/>
      <c r="C27" s="217"/>
      <c r="D27" s="217"/>
      <c r="E27" s="217"/>
      <c r="F27" s="218"/>
      <c r="G27" s="217"/>
      <c r="H27" s="217"/>
      <c r="I27" s="209">
        <v>20</v>
      </c>
      <c r="J27" s="219"/>
      <c r="K27" s="219"/>
      <c r="L27" s="219"/>
      <c r="M27" s="219"/>
      <c r="N27" s="220"/>
      <c r="O27" s="219"/>
      <c r="P27" s="221"/>
    </row>
    <row r="29" spans="1:15" s="223" customFormat="1" ht="24">
      <c r="A29" s="222"/>
      <c r="E29" s="224"/>
      <c r="L29" s="222"/>
      <c r="O29" s="225"/>
    </row>
    <row r="30" spans="5:16" s="223" customFormat="1" ht="18" customHeight="1">
      <c r="E30" s="22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</row>
    <row r="31" spans="1:16" s="223" customFormat="1" ht="24.75" customHeight="1">
      <c r="A31" s="227"/>
      <c r="B31" s="227"/>
      <c r="C31" s="227"/>
      <c r="D31" s="227"/>
      <c r="E31" s="226"/>
      <c r="F31" s="146"/>
      <c r="G31" s="146"/>
      <c r="H31" s="228" t="s">
        <v>106</v>
      </c>
      <c r="I31" s="228"/>
      <c r="J31" s="228"/>
      <c r="K31" s="146"/>
      <c r="L31" s="146"/>
      <c r="M31" s="146"/>
      <c r="N31" s="146"/>
      <c r="O31" s="146"/>
      <c r="P31" s="146"/>
    </row>
    <row r="32" spans="5:14" s="223" customFormat="1" ht="24.75" customHeight="1">
      <c r="E32" s="146"/>
      <c r="F32" s="146"/>
      <c r="H32" s="228"/>
      <c r="I32" s="228"/>
      <c r="J32" s="228"/>
      <c r="N32" s="39"/>
    </row>
    <row r="33" spans="5:14" s="223" customFormat="1" ht="24.75" customHeight="1">
      <c r="E33" s="146"/>
      <c r="F33" s="146"/>
      <c r="G33" s="229"/>
      <c r="N33" s="39"/>
    </row>
    <row r="34" spans="5:12" s="223" customFormat="1" ht="24.75" customHeight="1">
      <c r="E34" s="229"/>
      <c r="H34" s="39"/>
      <c r="L34" s="230"/>
    </row>
    <row r="35" spans="5:12" s="223" customFormat="1" ht="24.75" customHeight="1">
      <c r="E35" s="146"/>
      <c r="F35" s="146"/>
      <c r="H35" s="39"/>
      <c r="L35" s="230"/>
    </row>
    <row r="36" spans="5:6" s="223" customFormat="1" ht="24.75" customHeight="1">
      <c r="E36" s="229"/>
      <c r="F36" s="229"/>
    </row>
    <row r="37" spans="5:6" s="223" customFormat="1" ht="24.75" customHeight="1">
      <c r="E37" s="229"/>
      <c r="F37" s="229"/>
    </row>
    <row r="38" spans="5:7" s="223" customFormat="1" ht="24.75" customHeight="1">
      <c r="E38" s="146"/>
      <c r="F38" s="146"/>
      <c r="G38" s="229"/>
    </row>
    <row r="39" s="223" customFormat="1" ht="13.5"/>
    <row r="40" ht="18" customHeight="1" thickBot="1">
      <c r="A40" s="124" t="s">
        <v>107</v>
      </c>
    </row>
    <row r="41" spans="1:16" ht="18" customHeight="1">
      <c r="A41" s="197" t="s">
        <v>108</v>
      </c>
      <c r="B41" s="198" t="s">
        <v>109</v>
      </c>
      <c r="C41" s="199" t="s">
        <v>110</v>
      </c>
      <c r="D41" s="199"/>
      <c r="E41" s="199" t="s">
        <v>111</v>
      </c>
      <c r="F41" s="199"/>
      <c r="G41" s="198" t="s">
        <v>112</v>
      </c>
      <c r="H41" s="198" t="s">
        <v>113</v>
      </c>
      <c r="I41" s="198" t="s">
        <v>108</v>
      </c>
      <c r="J41" s="198" t="s">
        <v>109</v>
      </c>
      <c r="K41" s="199" t="s">
        <v>110</v>
      </c>
      <c r="L41" s="199"/>
      <c r="M41" s="199" t="s">
        <v>111</v>
      </c>
      <c r="N41" s="199"/>
      <c r="O41" s="198" t="s">
        <v>112</v>
      </c>
      <c r="P41" s="200" t="s">
        <v>113</v>
      </c>
    </row>
    <row r="42" spans="1:16" ht="24.75" customHeight="1">
      <c r="A42" s="201">
        <v>7</v>
      </c>
      <c r="B42" s="202"/>
      <c r="C42" s="203"/>
      <c r="D42" s="203"/>
      <c r="E42" s="203"/>
      <c r="F42" s="203"/>
      <c r="G42" s="202"/>
      <c r="H42" s="202"/>
      <c r="I42" s="204">
        <v>10</v>
      </c>
      <c r="J42" s="202"/>
      <c r="K42" s="203"/>
      <c r="L42" s="203"/>
      <c r="M42" s="203"/>
      <c r="N42" s="203"/>
      <c r="O42" s="202"/>
      <c r="P42" s="205"/>
    </row>
    <row r="43" spans="1:16" ht="24.75" customHeight="1">
      <c r="A43" s="201">
        <v>8</v>
      </c>
      <c r="B43" s="202"/>
      <c r="C43" s="203"/>
      <c r="D43" s="203"/>
      <c r="E43" s="203"/>
      <c r="F43" s="203"/>
      <c r="G43" s="202"/>
      <c r="H43" s="202"/>
      <c r="I43" s="204">
        <v>11</v>
      </c>
      <c r="J43" s="202"/>
      <c r="K43" s="203"/>
      <c r="L43" s="203"/>
      <c r="M43" s="203"/>
      <c r="N43" s="203"/>
      <c r="O43" s="202"/>
      <c r="P43" s="205"/>
    </row>
    <row r="44" spans="1:16" ht="24.75" customHeight="1">
      <c r="A44" s="201">
        <v>9</v>
      </c>
      <c r="B44" s="202"/>
      <c r="C44" s="203"/>
      <c r="D44" s="203"/>
      <c r="E44" s="203"/>
      <c r="F44" s="203"/>
      <c r="G44" s="202"/>
      <c r="H44" s="202"/>
      <c r="I44" s="204">
        <v>12</v>
      </c>
      <c r="J44" s="202"/>
      <c r="K44" s="203"/>
      <c r="L44" s="203"/>
      <c r="M44" s="203"/>
      <c r="N44" s="203"/>
      <c r="O44" s="202"/>
      <c r="P44" s="205"/>
    </row>
    <row r="45" ht="15" customHeight="1" thickBot="1">
      <c r="A45" s="124" t="s">
        <v>114</v>
      </c>
    </row>
    <row r="46" spans="1:16" ht="18" customHeight="1">
      <c r="A46" s="197" t="s">
        <v>115</v>
      </c>
      <c r="B46" s="199" t="s">
        <v>110</v>
      </c>
      <c r="C46" s="199"/>
      <c r="D46" s="199" t="s">
        <v>111</v>
      </c>
      <c r="E46" s="199"/>
      <c r="F46" s="198" t="s">
        <v>112</v>
      </c>
      <c r="G46" s="199" t="s">
        <v>116</v>
      </c>
      <c r="H46" s="199"/>
      <c r="I46" s="198" t="s">
        <v>115</v>
      </c>
      <c r="J46" s="199" t="s">
        <v>110</v>
      </c>
      <c r="K46" s="199"/>
      <c r="L46" s="199" t="s">
        <v>111</v>
      </c>
      <c r="M46" s="199"/>
      <c r="N46" s="198" t="s">
        <v>112</v>
      </c>
      <c r="O46" s="199" t="s">
        <v>116</v>
      </c>
      <c r="P46" s="211"/>
    </row>
    <row r="47" spans="1:16" ht="24.75" customHeight="1">
      <c r="A47" s="201">
        <v>21</v>
      </c>
      <c r="B47" s="203"/>
      <c r="C47" s="203"/>
      <c r="D47" s="203"/>
      <c r="E47" s="203"/>
      <c r="F47" s="202"/>
      <c r="G47" s="203"/>
      <c r="H47" s="203"/>
      <c r="I47" s="204">
        <v>31</v>
      </c>
      <c r="J47" s="203"/>
      <c r="K47" s="203"/>
      <c r="L47" s="203"/>
      <c r="M47" s="203"/>
      <c r="N47" s="202"/>
      <c r="O47" s="203"/>
      <c r="P47" s="231"/>
    </row>
    <row r="48" spans="1:16" ht="24.75" customHeight="1">
      <c r="A48" s="201">
        <v>22</v>
      </c>
      <c r="B48" s="203"/>
      <c r="C48" s="203"/>
      <c r="D48" s="203"/>
      <c r="E48" s="203"/>
      <c r="F48" s="202"/>
      <c r="G48" s="203"/>
      <c r="H48" s="203"/>
      <c r="I48" s="204">
        <v>32</v>
      </c>
      <c r="J48" s="203"/>
      <c r="K48" s="203"/>
      <c r="L48" s="203"/>
      <c r="M48" s="203"/>
      <c r="N48" s="202"/>
      <c r="O48" s="203"/>
      <c r="P48" s="231"/>
    </row>
    <row r="49" spans="1:16" ht="24.75" customHeight="1">
      <c r="A49" s="201">
        <v>23</v>
      </c>
      <c r="B49" s="203"/>
      <c r="C49" s="203"/>
      <c r="D49" s="203"/>
      <c r="E49" s="203"/>
      <c r="F49" s="202"/>
      <c r="G49" s="203"/>
      <c r="H49" s="203"/>
      <c r="I49" s="204">
        <v>33</v>
      </c>
      <c r="J49" s="203"/>
      <c r="K49" s="203"/>
      <c r="L49" s="203"/>
      <c r="M49" s="203"/>
      <c r="N49" s="202"/>
      <c r="O49" s="203"/>
      <c r="P49" s="231"/>
    </row>
    <row r="50" spans="1:16" ht="24.75" customHeight="1">
      <c r="A50" s="201">
        <v>24</v>
      </c>
      <c r="B50" s="203"/>
      <c r="C50" s="203"/>
      <c r="D50" s="203"/>
      <c r="E50" s="203"/>
      <c r="F50" s="202"/>
      <c r="G50" s="203"/>
      <c r="H50" s="203"/>
      <c r="I50" s="204">
        <v>34</v>
      </c>
      <c r="J50" s="203"/>
      <c r="K50" s="203"/>
      <c r="L50" s="203"/>
      <c r="M50" s="203"/>
      <c r="N50" s="202"/>
      <c r="O50" s="203"/>
      <c r="P50" s="231"/>
    </row>
    <row r="51" spans="1:16" ht="24.75" customHeight="1">
      <c r="A51" s="201">
        <v>25</v>
      </c>
      <c r="B51" s="203"/>
      <c r="C51" s="203"/>
      <c r="D51" s="203"/>
      <c r="E51" s="203"/>
      <c r="F51" s="202"/>
      <c r="G51" s="203"/>
      <c r="H51" s="203"/>
      <c r="I51" s="204">
        <v>35</v>
      </c>
      <c r="J51" s="203"/>
      <c r="K51" s="203"/>
      <c r="L51" s="203"/>
      <c r="M51" s="203"/>
      <c r="N51" s="202"/>
      <c r="O51" s="203"/>
      <c r="P51" s="231"/>
    </row>
    <row r="52" spans="1:16" ht="24.75" customHeight="1">
      <c r="A52" s="201">
        <v>26</v>
      </c>
      <c r="B52" s="203"/>
      <c r="C52" s="203"/>
      <c r="D52" s="203"/>
      <c r="E52" s="203"/>
      <c r="F52" s="202"/>
      <c r="G52" s="203"/>
      <c r="H52" s="203"/>
      <c r="I52" s="204">
        <v>36</v>
      </c>
      <c r="J52" s="203"/>
      <c r="K52" s="203"/>
      <c r="L52" s="203"/>
      <c r="M52" s="203"/>
      <c r="N52" s="202"/>
      <c r="O52" s="203"/>
      <c r="P52" s="231"/>
    </row>
    <row r="53" spans="1:16" ht="24.75" customHeight="1">
      <c r="A53" s="201">
        <v>27</v>
      </c>
      <c r="B53" s="203"/>
      <c r="C53" s="203"/>
      <c r="D53" s="203"/>
      <c r="E53" s="203"/>
      <c r="F53" s="202"/>
      <c r="G53" s="203"/>
      <c r="H53" s="203"/>
      <c r="I53" s="204">
        <v>37</v>
      </c>
      <c r="J53" s="203"/>
      <c r="K53" s="203"/>
      <c r="L53" s="203"/>
      <c r="M53" s="203"/>
      <c r="N53" s="202"/>
      <c r="O53" s="203"/>
      <c r="P53" s="231"/>
    </row>
    <row r="54" spans="1:16" ht="24.75" customHeight="1">
      <c r="A54" s="201">
        <v>28</v>
      </c>
      <c r="B54" s="203"/>
      <c r="C54" s="203"/>
      <c r="D54" s="203"/>
      <c r="E54" s="203"/>
      <c r="F54" s="202"/>
      <c r="G54" s="203"/>
      <c r="H54" s="203"/>
      <c r="I54" s="204">
        <v>38</v>
      </c>
      <c r="J54" s="203"/>
      <c r="K54" s="203"/>
      <c r="L54" s="203"/>
      <c r="M54" s="203"/>
      <c r="N54" s="202"/>
      <c r="O54" s="203"/>
      <c r="P54" s="231"/>
    </row>
    <row r="55" spans="1:16" ht="24.75" customHeight="1">
      <c r="A55" s="201">
        <v>29</v>
      </c>
      <c r="B55" s="203"/>
      <c r="C55" s="203"/>
      <c r="D55" s="203"/>
      <c r="E55" s="203"/>
      <c r="F55" s="202"/>
      <c r="G55" s="203"/>
      <c r="H55" s="203"/>
      <c r="I55" s="204">
        <v>39</v>
      </c>
      <c r="J55" s="203"/>
      <c r="K55" s="203"/>
      <c r="L55" s="203"/>
      <c r="M55" s="203"/>
      <c r="N55" s="202"/>
      <c r="O55" s="203"/>
      <c r="P55" s="231"/>
    </row>
    <row r="56" spans="1:16" ht="24.75" customHeight="1" thickBot="1">
      <c r="A56" s="206">
        <v>30</v>
      </c>
      <c r="B56" s="208"/>
      <c r="C56" s="208"/>
      <c r="D56" s="208"/>
      <c r="E56" s="208"/>
      <c r="F56" s="207"/>
      <c r="G56" s="208"/>
      <c r="H56" s="208"/>
      <c r="I56" s="209">
        <v>40</v>
      </c>
      <c r="J56" s="208"/>
      <c r="K56" s="208"/>
      <c r="L56" s="208"/>
      <c r="M56" s="208"/>
      <c r="N56" s="207"/>
      <c r="O56" s="208"/>
      <c r="P56" s="232"/>
    </row>
  </sheetData>
  <sheetProtection/>
  <mergeCells count="204">
    <mergeCell ref="B56:C56"/>
    <mergeCell ref="D56:E56"/>
    <mergeCell ref="G56:H56"/>
    <mergeCell ref="J56:K56"/>
    <mergeCell ref="L56:M56"/>
    <mergeCell ref="O56:P56"/>
    <mergeCell ref="B55:C55"/>
    <mergeCell ref="D55:E55"/>
    <mergeCell ref="G55:H55"/>
    <mergeCell ref="J55:K55"/>
    <mergeCell ref="L55:M55"/>
    <mergeCell ref="O55:P55"/>
    <mergeCell ref="B54:C54"/>
    <mergeCell ref="D54:E54"/>
    <mergeCell ref="G54:H54"/>
    <mergeCell ref="J54:K54"/>
    <mergeCell ref="L54:M54"/>
    <mergeCell ref="O54:P54"/>
    <mergeCell ref="B53:C53"/>
    <mergeCell ref="D53:E53"/>
    <mergeCell ref="G53:H53"/>
    <mergeCell ref="J53:K53"/>
    <mergeCell ref="L53:M53"/>
    <mergeCell ref="O53:P53"/>
    <mergeCell ref="B52:C52"/>
    <mergeCell ref="D52:E52"/>
    <mergeCell ref="G52:H52"/>
    <mergeCell ref="J52:K52"/>
    <mergeCell ref="L52:M52"/>
    <mergeCell ref="O52:P52"/>
    <mergeCell ref="B51:C51"/>
    <mergeCell ref="D51:E51"/>
    <mergeCell ref="G51:H51"/>
    <mergeCell ref="J51:K51"/>
    <mergeCell ref="L51:M51"/>
    <mergeCell ref="O51:P51"/>
    <mergeCell ref="B50:C50"/>
    <mergeCell ref="D50:E50"/>
    <mergeCell ref="G50:H50"/>
    <mergeCell ref="J50:K50"/>
    <mergeCell ref="L50:M50"/>
    <mergeCell ref="O50:P50"/>
    <mergeCell ref="B49:C49"/>
    <mergeCell ref="D49:E49"/>
    <mergeCell ref="G49:H49"/>
    <mergeCell ref="J49:K49"/>
    <mergeCell ref="L49:M49"/>
    <mergeCell ref="O49:P49"/>
    <mergeCell ref="B48:C48"/>
    <mergeCell ref="D48:E48"/>
    <mergeCell ref="G48:H48"/>
    <mergeCell ref="J48:K48"/>
    <mergeCell ref="L48:M48"/>
    <mergeCell ref="O48:P48"/>
    <mergeCell ref="B47:C47"/>
    <mergeCell ref="D47:E47"/>
    <mergeCell ref="G47:H47"/>
    <mergeCell ref="J47:K47"/>
    <mergeCell ref="L47:M47"/>
    <mergeCell ref="O47:P47"/>
    <mergeCell ref="B46:C46"/>
    <mergeCell ref="D46:E46"/>
    <mergeCell ref="G46:H46"/>
    <mergeCell ref="J46:K46"/>
    <mergeCell ref="L46:M46"/>
    <mergeCell ref="O46:P46"/>
    <mergeCell ref="C43:D43"/>
    <mergeCell ref="E43:F43"/>
    <mergeCell ref="K43:L43"/>
    <mergeCell ref="M43:N43"/>
    <mergeCell ref="C44:D44"/>
    <mergeCell ref="E44:F44"/>
    <mergeCell ref="K44:L44"/>
    <mergeCell ref="M44:N44"/>
    <mergeCell ref="H31:J32"/>
    <mergeCell ref="C41:D41"/>
    <mergeCell ref="E41:F41"/>
    <mergeCell ref="K41:L41"/>
    <mergeCell ref="M41:N41"/>
    <mergeCell ref="C42:D42"/>
    <mergeCell ref="E42:F42"/>
    <mergeCell ref="K42:L42"/>
    <mergeCell ref="M42:N42"/>
    <mergeCell ref="B27:C27"/>
    <mergeCell ref="D27:E27"/>
    <mergeCell ref="G27:H27"/>
    <mergeCell ref="J27:K27"/>
    <mergeCell ref="L27:M27"/>
    <mergeCell ref="O27:P27"/>
    <mergeCell ref="B26:C26"/>
    <mergeCell ref="D26:E26"/>
    <mergeCell ref="G26:H26"/>
    <mergeCell ref="J26:K26"/>
    <mergeCell ref="L26:M26"/>
    <mergeCell ref="O26:P26"/>
    <mergeCell ref="B25:C25"/>
    <mergeCell ref="D25:E25"/>
    <mergeCell ref="G25:H25"/>
    <mergeCell ref="J25:K25"/>
    <mergeCell ref="L25:M25"/>
    <mergeCell ref="O25:P25"/>
    <mergeCell ref="B24:C24"/>
    <mergeCell ref="D24:E24"/>
    <mergeCell ref="G24:H24"/>
    <mergeCell ref="J24:K24"/>
    <mergeCell ref="L24:M24"/>
    <mergeCell ref="O24:P24"/>
    <mergeCell ref="B23:C23"/>
    <mergeCell ref="D23:E23"/>
    <mergeCell ref="G23:H23"/>
    <mergeCell ref="J23:K23"/>
    <mergeCell ref="L23:M23"/>
    <mergeCell ref="O23:P23"/>
    <mergeCell ref="B22:C22"/>
    <mergeCell ref="D22:E22"/>
    <mergeCell ref="G22:H22"/>
    <mergeCell ref="J22:K22"/>
    <mergeCell ref="L22:M22"/>
    <mergeCell ref="O22:P22"/>
    <mergeCell ref="B21:C21"/>
    <mergeCell ref="D21:E21"/>
    <mergeCell ref="G21:H21"/>
    <mergeCell ref="J21:K21"/>
    <mergeCell ref="L21:M21"/>
    <mergeCell ref="O21:P21"/>
    <mergeCell ref="B20:C20"/>
    <mergeCell ref="D20:E20"/>
    <mergeCell ref="G20:H20"/>
    <mergeCell ref="J20:K20"/>
    <mergeCell ref="L20:M20"/>
    <mergeCell ref="O20:P20"/>
    <mergeCell ref="B19:C19"/>
    <mergeCell ref="D19:E19"/>
    <mergeCell ref="G19:H19"/>
    <mergeCell ref="J19:K19"/>
    <mergeCell ref="L19:M19"/>
    <mergeCell ref="O19:P19"/>
    <mergeCell ref="B18:C18"/>
    <mergeCell ref="D18:E18"/>
    <mergeCell ref="G18:H18"/>
    <mergeCell ref="J18:K18"/>
    <mergeCell ref="L18:M18"/>
    <mergeCell ref="O18:P18"/>
    <mergeCell ref="B17:C17"/>
    <mergeCell ref="D17:E17"/>
    <mergeCell ref="G17:H17"/>
    <mergeCell ref="J17:K17"/>
    <mergeCell ref="L17:M17"/>
    <mergeCell ref="O17:P17"/>
    <mergeCell ref="C14:D14"/>
    <mergeCell ref="E14:F14"/>
    <mergeCell ref="K14:L14"/>
    <mergeCell ref="M14:N14"/>
    <mergeCell ref="C15:D15"/>
    <mergeCell ref="E15:F15"/>
    <mergeCell ref="K15:L15"/>
    <mergeCell ref="M15:N15"/>
    <mergeCell ref="C12:D12"/>
    <mergeCell ref="E12:F12"/>
    <mergeCell ref="K12:L12"/>
    <mergeCell ref="M12:N12"/>
    <mergeCell ref="C13:D13"/>
    <mergeCell ref="E13:F13"/>
    <mergeCell ref="K13:L13"/>
    <mergeCell ref="M13:N13"/>
    <mergeCell ref="K8:P8"/>
    <mergeCell ref="A9:B9"/>
    <mergeCell ref="C9:D9"/>
    <mergeCell ref="E9:F9"/>
    <mergeCell ref="G9:H9"/>
    <mergeCell ref="I9:P9"/>
    <mergeCell ref="A7:B8"/>
    <mergeCell ref="C7:D7"/>
    <mergeCell ref="E7:F7"/>
    <mergeCell ref="G7:H7"/>
    <mergeCell ref="I7:K7"/>
    <mergeCell ref="M7:P7"/>
    <mergeCell ref="C8:D8"/>
    <mergeCell ref="E8:F8"/>
    <mergeCell ref="G8:H8"/>
    <mergeCell ref="I8:J8"/>
    <mergeCell ref="A6:B6"/>
    <mergeCell ref="C6:D6"/>
    <mergeCell ref="E6:F6"/>
    <mergeCell ref="G6:H6"/>
    <mergeCell ref="I6:K6"/>
    <mergeCell ref="M6:P6"/>
    <mergeCell ref="A4:B5"/>
    <mergeCell ref="D4:F4"/>
    <mergeCell ref="G4:H4"/>
    <mergeCell ref="I4:J4"/>
    <mergeCell ref="K4:M4"/>
    <mergeCell ref="O4:P4"/>
    <mergeCell ref="D5:F5"/>
    <mergeCell ref="G5:H5"/>
    <mergeCell ref="I5:M5"/>
    <mergeCell ref="O5:P5"/>
    <mergeCell ref="A1:B1"/>
    <mergeCell ref="C2:D2"/>
    <mergeCell ref="F2:M2"/>
    <mergeCell ref="O2:P3"/>
    <mergeCell ref="A3:B3"/>
    <mergeCell ref="C3:D3"/>
    <mergeCell ref="F3:M3"/>
  </mergeCells>
  <printOptions horizontalCentered="1" verticalCentered="1"/>
  <pageMargins left="0.7086614173228347" right="0.7086614173228347" top="0.9448818897637796" bottom="0.7480314960629921" header="0.31496062992125984" footer="0.31496062992125984"/>
  <pageSetup fitToHeight="2" horizontalDpi="600" verticalDpi="600" orientation="landscape" paperSize="9" scale="80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69"/>
  <sheetViews>
    <sheetView zoomScalePageLayoutView="0" workbookViewId="0" topLeftCell="A1">
      <selection activeCell="C9" sqref="C9"/>
    </sheetView>
  </sheetViews>
  <sheetFormatPr defaultColWidth="9.00390625" defaultRowHeight="13.5"/>
  <sheetData>
    <row r="1" ht="13.5">
      <c r="A1" s="37">
        <v>39531</v>
      </c>
    </row>
    <row r="2" ht="13.5">
      <c r="A2" s="37">
        <v>39532</v>
      </c>
    </row>
    <row r="3" ht="13.5">
      <c r="A3" s="37">
        <v>39533</v>
      </c>
    </row>
    <row r="4" ht="13.5">
      <c r="A4" s="37">
        <v>39534</v>
      </c>
    </row>
    <row r="5" ht="13.5">
      <c r="A5" s="37">
        <v>39535</v>
      </c>
    </row>
    <row r="6" ht="13.5">
      <c r="A6" s="37">
        <v>39536</v>
      </c>
    </row>
    <row r="7" ht="13.5">
      <c r="A7" s="37">
        <v>39537</v>
      </c>
    </row>
    <row r="8" ht="13.5">
      <c r="A8" s="37">
        <v>39538</v>
      </c>
    </row>
    <row r="9" ht="13.5">
      <c r="A9" s="37">
        <v>39539</v>
      </c>
    </row>
    <row r="10" ht="13.5">
      <c r="A10" s="37">
        <v>39540</v>
      </c>
    </row>
    <row r="11" ht="13.5">
      <c r="A11" s="37">
        <v>39541</v>
      </c>
    </row>
    <row r="12" ht="13.5">
      <c r="A12" s="37">
        <v>39542</v>
      </c>
    </row>
    <row r="13" ht="13.5">
      <c r="A13" s="37">
        <v>39543</v>
      </c>
    </row>
    <row r="14" ht="13.5">
      <c r="A14" s="37">
        <v>39544</v>
      </c>
    </row>
    <row r="15" ht="13.5">
      <c r="A15" s="37">
        <v>39545</v>
      </c>
    </row>
    <row r="16" ht="13.5">
      <c r="A16" s="37">
        <v>39546</v>
      </c>
    </row>
    <row r="17" ht="13.5">
      <c r="A17" s="37">
        <v>39547</v>
      </c>
    </row>
    <row r="18" ht="13.5">
      <c r="A18" s="37">
        <v>39548</v>
      </c>
    </row>
    <row r="19" ht="13.5">
      <c r="A19" s="37">
        <v>39549</v>
      </c>
    </row>
    <row r="20" ht="13.5">
      <c r="A20" s="37">
        <v>39550</v>
      </c>
    </row>
    <row r="21" ht="13.5">
      <c r="A21" s="37">
        <v>39551</v>
      </c>
    </row>
    <row r="22" ht="13.5">
      <c r="A22" s="37">
        <v>39552</v>
      </c>
    </row>
    <row r="23" ht="13.5">
      <c r="A23" s="37">
        <v>39553</v>
      </c>
    </row>
    <row r="24" ht="13.5">
      <c r="A24" s="37">
        <v>39554</v>
      </c>
    </row>
    <row r="25" ht="13.5">
      <c r="A25" s="37">
        <v>39555</v>
      </c>
    </row>
    <row r="26" ht="13.5">
      <c r="A26" s="37">
        <v>39556</v>
      </c>
    </row>
    <row r="27" ht="13.5">
      <c r="A27" s="37">
        <v>39557</v>
      </c>
    </row>
    <row r="28" ht="13.5">
      <c r="A28" s="37">
        <v>39558</v>
      </c>
    </row>
    <row r="29" ht="13.5">
      <c r="A29" s="37">
        <v>39559</v>
      </c>
    </row>
    <row r="30" ht="13.5">
      <c r="A30" s="37">
        <v>39560</v>
      </c>
    </row>
    <row r="31" ht="13.5">
      <c r="A31" s="37">
        <v>39561</v>
      </c>
    </row>
    <row r="32" ht="13.5">
      <c r="A32" s="37">
        <v>39562</v>
      </c>
    </row>
    <row r="33" ht="13.5">
      <c r="A33" s="37">
        <v>39563</v>
      </c>
    </row>
    <row r="34" ht="13.5">
      <c r="A34" s="37">
        <v>39564</v>
      </c>
    </row>
    <row r="35" ht="13.5">
      <c r="A35" s="37">
        <v>39565</v>
      </c>
    </row>
    <row r="36" ht="13.5">
      <c r="A36" s="37">
        <v>39566</v>
      </c>
    </row>
    <row r="37" ht="13.5">
      <c r="A37" s="37">
        <v>39567</v>
      </c>
    </row>
    <row r="38" ht="13.5">
      <c r="A38" s="37">
        <v>39568</v>
      </c>
    </row>
    <row r="39" ht="13.5">
      <c r="A39" s="37">
        <v>39569</v>
      </c>
    </row>
    <row r="40" ht="13.5">
      <c r="A40" s="37">
        <v>39570</v>
      </c>
    </row>
    <row r="41" ht="13.5">
      <c r="A41" s="37">
        <v>39571</v>
      </c>
    </row>
    <row r="42" ht="13.5">
      <c r="A42" s="37">
        <v>39572</v>
      </c>
    </row>
    <row r="43" ht="13.5">
      <c r="A43" s="37">
        <v>39573</v>
      </c>
    </row>
    <row r="44" ht="13.5">
      <c r="A44" s="37">
        <v>39574</v>
      </c>
    </row>
    <row r="45" ht="13.5">
      <c r="A45" s="37">
        <v>39575</v>
      </c>
    </row>
    <row r="46" ht="13.5">
      <c r="A46" s="37">
        <v>39576</v>
      </c>
    </row>
    <row r="47" ht="13.5">
      <c r="A47" s="37">
        <v>39577</v>
      </c>
    </row>
    <row r="48" ht="13.5">
      <c r="A48" s="37">
        <v>39578</v>
      </c>
    </row>
    <row r="49" ht="13.5">
      <c r="A49" s="37">
        <v>39579</v>
      </c>
    </row>
    <row r="50" ht="13.5">
      <c r="A50" s="37">
        <v>39580</v>
      </c>
    </row>
    <row r="51" ht="13.5">
      <c r="A51" s="37">
        <v>39581</v>
      </c>
    </row>
    <row r="52" ht="13.5">
      <c r="A52" s="37">
        <v>39582</v>
      </c>
    </row>
    <row r="53" ht="13.5">
      <c r="A53" s="37">
        <v>39583</v>
      </c>
    </row>
    <row r="54" ht="13.5">
      <c r="A54" s="37">
        <v>39584</v>
      </c>
    </row>
    <row r="55" ht="13.5">
      <c r="A55" s="37">
        <v>39585</v>
      </c>
    </row>
    <row r="56" ht="13.5">
      <c r="A56" s="37">
        <v>39586</v>
      </c>
    </row>
    <row r="57" ht="13.5">
      <c r="A57" s="37">
        <v>39587</v>
      </c>
    </row>
    <row r="58" ht="13.5">
      <c r="A58" s="37">
        <v>39588</v>
      </c>
    </row>
    <row r="59" ht="13.5">
      <c r="A59" s="37">
        <v>39589</v>
      </c>
    </row>
    <row r="60" ht="13.5">
      <c r="A60" s="37">
        <v>39590</v>
      </c>
    </row>
    <row r="61" ht="13.5">
      <c r="A61" s="37">
        <v>39591</v>
      </c>
    </row>
    <row r="62" ht="13.5">
      <c r="A62" s="37">
        <v>39592</v>
      </c>
    </row>
    <row r="63" ht="13.5">
      <c r="A63" s="37">
        <v>39593</v>
      </c>
    </row>
    <row r="64" ht="13.5">
      <c r="A64" s="37">
        <v>39594</v>
      </c>
    </row>
    <row r="65" ht="13.5">
      <c r="A65" s="37">
        <v>39595</v>
      </c>
    </row>
    <row r="66" ht="13.5">
      <c r="A66" s="37">
        <v>39596</v>
      </c>
    </row>
    <row r="67" ht="13.5">
      <c r="A67" s="37">
        <v>39597</v>
      </c>
    </row>
    <row r="68" ht="13.5">
      <c r="A68" s="37">
        <v>39598</v>
      </c>
    </row>
    <row r="69" ht="13.5">
      <c r="A69" s="37">
        <v>39599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B7" sqref="B7:E7"/>
    </sheetView>
  </sheetViews>
  <sheetFormatPr defaultColWidth="9.00390625" defaultRowHeight="13.5"/>
  <cols>
    <col min="1" max="1" width="23.125" style="0" customWidth="1"/>
    <col min="2" max="4" width="14.625" style="0" customWidth="1"/>
    <col min="5" max="5" width="13.625" style="0" customWidth="1"/>
    <col min="6" max="6" width="3.50390625" style="0" bestFit="1" customWidth="1"/>
    <col min="7" max="7" width="12.375" style="0" customWidth="1"/>
    <col min="8" max="8" width="3.25390625" style="1" customWidth="1"/>
    <col min="9" max="9" width="6.75390625" style="0" customWidth="1"/>
    <col min="10" max="10" width="7.50390625" style="0" customWidth="1"/>
  </cols>
  <sheetData>
    <row r="1" spans="1:9" ht="23.25" customHeight="1">
      <c r="A1" s="40" t="s">
        <v>33</v>
      </c>
      <c r="E1" s="23"/>
      <c r="F1" s="110" t="s">
        <v>55</v>
      </c>
      <c r="G1" s="110"/>
      <c r="H1" s="110"/>
      <c r="I1" s="38" t="s">
        <v>31</v>
      </c>
    </row>
    <row r="2" spans="1:9" ht="18.75">
      <c r="A2" s="2"/>
      <c r="I2" s="45" t="s">
        <v>41</v>
      </c>
    </row>
    <row r="3" spans="1:9" ht="29.25" customHeight="1">
      <c r="A3" s="69" t="s">
        <v>6</v>
      </c>
      <c r="B3" s="116"/>
      <c r="C3" s="117"/>
      <c r="D3" s="117"/>
      <c r="E3" s="117"/>
      <c r="F3" s="117"/>
      <c r="G3" s="117"/>
      <c r="H3" s="118"/>
      <c r="I3" s="33" t="s">
        <v>42</v>
      </c>
    </row>
    <row r="4" spans="1:9" ht="24" customHeight="1" thickBot="1">
      <c r="A4" s="70" t="s">
        <v>45</v>
      </c>
      <c r="B4" s="71" t="s">
        <v>56</v>
      </c>
      <c r="C4" s="72" t="s">
        <v>57</v>
      </c>
      <c r="D4" s="60"/>
      <c r="E4" s="60"/>
      <c r="F4" s="60"/>
      <c r="G4" s="60"/>
      <c r="H4" s="61"/>
      <c r="I4" s="47" t="s">
        <v>43</v>
      </c>
    </row>
    <row r="5" spans="1:8" ht="24.75" customHeight="1" thickBot="1" thickTop="1">
      <c r="A5" s="65" t="s">
        <v>0</v>
      </c>
      <c r="B5" s="92" t="s">
        <v>1</v>
      </c>
      <c r="C5" s="93"/>
      <c r="D5" s="93"/>
      <c r="E5" s="94"/>
      <c r="F5" s="66"/>
      <c r="G5" s="67" t="s">
        <v>10</v>
      </c>
      <c r="H5" s="68"/>
    </row>
    <row r="6" spans="1:9" ht="24.75" customHeight="1" thickTop="1">
      <c r="A6" s="62" t="s">
        <v>2</v>
      </c>
      <c r="B6" s="95" t="s">
        <v>16</v>
      </c>
      <c r="C6" s="96"/>
      <c r="D6" s="96"/>
      <c r="E6" s="96"/>
      <c r="F6" s="63" t="s">
        <v>8</v>
      </c>
      <c r="G6" s="50"/>
      <c r="H6" s="64" t="s">
        <v>9</v>
      </c>
      <c r="I6" s="31" t="s">
        <v>22</v>
      </c>
    </row>
    <row r="7" spans="1:9" ht="24.75" customHeight="1">
      <c r="A7" s="12" t="s">
        <v>14</v>
      </c>
      <c r="B7" s="97" t="s">
        <v>15</v>
      </c>
      <c r="C7" s="98"/>
      <c r="D7" s="98"/>
      <c r="E7" s="98"/>
      <c r="F7" s="9" t="s">
        <v>11</v>
      </c>
      <c r="G7" s="50"/>
      <c r="H7" s="8" t="s">
        <v>9</v>
      </c>
      <c r="I7" s="31" t="s">
        <v>23</v>
      </c>
    </row>
    <row r="8" spans="1:9" ht="24.75" customHeight="1">
      <c r="A8" s="24" t="s">
        <v>4</v>
      </c>
      <c r="B8" s="26" t="s">
        <v>21</v>
      </c>
      <c r="C8" s="27">
        <f>G6</f>
        <v>0</v>
      </c>
      <c r="D8" s="29">
        <f>G7</f>
        <v>0</v>
      </c>
      <c r="E8" s="28"/>
      <c r="F8" s="10" t="s">
        <v>12</v>
      </c>
      <c r="G8" s="35">
        <f>IF(B3="","",G6+G7)</f>
      </c>
      <c r="H8" s="8" t="s">
        <v>3</v>
      </c>
      <c r="I8" s="32" t="s">
        <v>24</v>
      </c>
    </row>
    <row r="9" spans="1:9" ht="24.75" customHeight="1">
      <c r="A9" s="24" t="s">
        <v>7</v>
      </c>
      <c r="B9" s="90" t="s">
        <v>39</v>
      </c>
      <c r="C9" s="91"/>
      <c r="D9" s="91"/>
      <c r="E9" s="30" t="str">
        <f>IF(B3="","(c.     人)",G8)</f>
        <v>(c.     人)</v>
      </c>
      <c r="F9" s="11" t="s">
        <v>13</v>
      </c>
      <c r="G9" s="36">
        <f>IF(B3="","",6500+200*G8)</f>
      </c>
      <c r="H9" s="8" t="s">
        <v>5</v>
      </c>
      <c r="I9" s="33" t="s">
        <v>29</v>
      </c>
    </row>
    <row r="10" spans="1:8" ht="30" customHeight="1">
      <c r="A10" s="3"/>
      <c r="B10" s="4"/>
      <c r="C10" s="5"/>
      <c r="D10" s="4"/>
      <c r="E10" s="4"/>
      <c r="F10" s="4"/>
      <c r="G10" s="6"/>
      <c r="H10" s="7"/>
    </row>
    <row r="11" ht="27.75" customHeight="1" thickBot="1">
      <c r="A11" s="3"/>
    </row>
    <row r="12" spans="2:5" ht="19.5" customHeight="1" thickTop="1">
      <c r="B12" s="15" t="s">
        <v>20</v>
      </c>
      <c r="C12" s="16"/>
      <c r="D12" s="16"/>
      <c r="E12" s="17"/>
    </row>
    <row r="13" spans="2:5" ht="24.75" customHeight="1">
      <c r="B13" s="46" t="s">
        <v>40</v>
      </c>
      <c r="C13" s="14"/>
      <c r="D13" s="14"/>
      <c r="E13" s="18"/>
    </row>
    <row r="14" spans="1:9" ht="30" customHeight="1" thickBot="1">
      <c r="A14" s="13"/>
      <c r="B14" s="19" t="s">
        <v>19</v>
      </c>
      <c r="C14" s="105" t="str">
        <f>IF(B3="","(d.　　　　　　　　　　円)",G9)</f>
        <v>(d.　　　　　　　　　　円)</v>
      </c>
      <c r="D14" s="105"/>
      <c r="E14" s="20"/>
      <c r="I14" s="33" t="s">
        <v>26</v>
      </c>
    </row>
    <row r="15" spans="1:8" ht="24.75" customHeight="1" thickTop="1">
      <c r="A15" s="21"/>
      <c r="B15" s="119" t="s">
        <v>44</v>
      </c>
      <c r="C15" s="119"/>
      <c r="D15" s="119"/>
      <c r="E15" s="119"/>
      <c r="F15" s="119"/>
      <c r="G15" s="119"/>
      <c r="H15" s="119"/>
    </row>
    <row r="16" spans="1:8" ht="24.75" customHeight="1">
      <c r="A16" s="21"/>
      <c r="B16" s="104" t="s">
        <v>32</v>
      </c>
      <c r="C16" s="104"/>
      <c r="D16" s="104"/>
      <c r="E16" s="104"/>
      <c r="F16" s="104"/>
      <c r="G16" s="104"/>
      <c r="H16" s="104"/>
    </row>
    <row r="17" spans="1:8" ht="19.5" customHeight="1">
      <c r="A17" s="99" t="s">
        <v>46</v>
      </c>
      <c r="B17" s="100"/>
      <c r="C17" s="100"/>
      <c r="D17" s="100"/>
      <c r="E17" s="100"/>
      <c r="F17" s="100"/>
      <c r="G17" s="100"/>
      <c r="H17" s="51"/>
    </row>
    <row r="18" spans="1:9" ht="19.5" customHeight="1">
      <c r="A18" s="52" t="s">
        <v>47</v>
      </c>
      <c r="B18" s="76" t="s">
        <v>58</v>
      </c>
      <c r="C18" s="77" t="s">
        <v>59</v>
      </c>
      <c r="D18" s="73" t="s">
        <v>60</v>
      </c>
      <c r="E18" s="73"/>
      <c r="F18" s="53"/>
      <c r="G18" s="54"/>
      <c r="H18" s="51"/>
      <c r="I18" s="31" t="s">
        <v>34</v>
      </c>
    </row>
    <row r="19" spans="1:8" ht="9" customHeight="1">
      <c r="A19" s="55"/>
      <c r="B19" s="73"/>
      <c r="C19" s="73"/>
      <c r="D19" s="73"/>
      <c r="E19" s="73"/>
      <c r="F19" s="53"/>
      <c r="G19" s="54"/>
      <c r="H19" s="51"/>
    </row>
    <row r="20" spans="1:8" ht="20.25" customHeight="1">
      <c r="A20" s="55"/>
      <c r="B20" s="73"/>
      <c r="C20" s="74" t="s">
        <v>48</v>
      </c>
      <c r="D20" s="113"/>
      <c r="E20" s="113"/>
      <c r="F20" s="53"/>
      <c r="G20" s="54"/>
      <c r="H20" s="51"/>
    </row>
    <row r="21" spans="1:9" ht="28.5" customHeight="1">
      <c r="A21" s="78" t="s">
        <v>49</v>
      </c>
      <c r="B21" s="79"/>
      <c r="C21" s="80" t="s">
        <v>30</v>
      </c>
      <c r="D21" s="122"/>
      <c r="E21" s="122"/>
      <c r="F21" s="57" t="s">
        <v>50</v>
      </c>
      <c r="G21" s="57"/>
      <c r="H21" s="51"/>
      <c r="I21" s="31" t="s">
        <v>27</v>
      </c>
    </row>
    <row r="22" spans="1:9" ht="32.25" customHeight="1">
      <c r="A22" s="81" t="s">
        <v>51</v>
      </c>
      <c r="B22" s="120"/>
      <c r="C22" s="120"/>
      <c r="D22" s="75" t="s">
        <v>52</v>
      </c>
      <c r="E22" s="75"/>
      <c r="F22" s="51"/>
      <c r="G22" s="51"/>
      <c r="H22" s="51"/>
      <c r="I22" s="31" t="s">
        <v>25</v>
      </c>
    </row>
    <row r="23" spans="1:8" ht="13.5">
      <c r="A23" s="58"/>
      <c r="B23" s="58"/>
      <c r="C23" s="58"/>
      <c r="D23" s="58"/>
      <c r="E23" s="58"/>
      <c r="F23" s="58"/>
      <c r="G23" s="58"/>
      <c r="H23" s="51"/>
    </row>
    <row r="24" spans="1:8" ht="13.5">
      <c r="A24" s="59" t="s">
        <v>17</v>
      </c>
      <c r="B24" s="58"/>
      <c r="C24" s="58"/>
      <c r="D24" s="58"/>
      <c r="E24" s="58"/>
      <c r="F24" s="58"/>
      <c r="G24" s="58"/>
      <c r="H24" s="51"/>
    </row>
    <row r="25" spans="1:8" ht="13.5">
      <c r="A25" s="57" t="s">
        <v>18</v>
      </c>
      <c r="B25" s="58"/>
      <c r="C25" s="58"/>
      <c r="D25" s="58"/>
      <c r="E25" s="58"/>
      <c r="F25" s="58"/>
      <c r="G25" s="58"/>
      <c r="H25" s="51"/>
    </row>
    <row r="26" spans="1:8" ht="13.5">
      <c r="A26" s="59" t="s">
        <v>53</v>
      </c>
      <c r="B26" s="58"/>
      <c r="C26" s="58"/>
      <c r="D26" s="58"/>
      <c r="E26" s="58"/>
      <c r="F26" s="58"/>
      <c r="G26" s="58"/>
      <c r="H26" s="51"/>
    </row>
    <row r="27" spans="1:8" ht="13.5">
      <c r="A27" s="121" t="s">
        <v>61</v>
      </c>
      <c r="B27" s="121"/>
      <c r="C27" s="121"/>
      <c r="D27" s="121"/>
      <c r="E27" s="121"/>
      <c r="F27" s="121"/>
      <c r="G27" s="121"/>
      <c r="H27" s="121"/>
    </row>
    <row r="28" spans="1:8" ht="32.25" customHeight="1">
      <c r="A28" s="121"/>
      <c r="B28" s="121"/>
      <c r="C28" s="121"/>
      <c r="D28" s="121"/>
      <c r="E28" s="121"/>
      <c r="F28" s="121"/>
      <c r="G28" s="121"/>
      <c r="H28" s="121"/>
    </row>
    <row r="29" ht="14.25" thickBot="1">
      <c r="A29" s="25"/>
    </row>
    <row r="30" spans="1:9" ht="33.75" customHeight="1" thickBot="1" thickTop="1">
      <c r="A30" s="114" t="s">
        <v>38</v>
      </c>
      <c r="B30" s="115"/>
      <c r="C30" s="48" t="str">
        <f>IF(B4="女子チーム","","男子ﾁｰﾑ登録金(i)")</f>
        <v>男子ﾁｰﾑ登録金(i)</v>
      </c>
      <c r="D30" s="44">
        <f>IF(F30="","",G9)</f>
      </c>
      <c r="E30" s="41" t="str">
        <f>IF(B4="女子チーム","","女子ﾁｰﾑ登録金(i)")</f>
        <v>女子ﾁｰﾑ登録金(i)</v>
      </c>
      <c r="F30" s="111"/>
      <c r="G30" s="112"/>
      <c r="H30" s="39"/>
      <c r="I30" s="31" t="s">
        <v>37</v>
      </c>
    </row>
    <row r="31" spans="1:7" ht="27" customHeight="1" thickBot="1">
      <c r="A31" s="42"/>
      <c r="B31" s="43"/>
      <c r="C31" s="49" t="str">
        <f>IF(B4="女子チーム","","男女合計金額")</f>
        <v>男女合計金額</v>
      </c>
      <c r="D31" s="102">
        <f>IF(F30="","",D30+F30)</f>
      </c>
      <c r="E31" s="102"/>
      <c r="F31" s="102"/>
      <c r="G31" s="103"/>
    </row>
    <row r="32" ht="25.5" customHeight="1" thickTop="1">
      <c r="A32" s="34" t="s">
        <v>28</v>
      </c>
    </row>
    <row r="33" spans="1:7" ht="37.5" customHeight="1">
      <c r="A33" s="89" t="s">
        <v>35</v>
      </c>
      <c r="B33" s="89"/>
      <c r="C33" s="89"/>
      <c r="D33" s="89"/>
      <c r="E33" s="89"/>
      <c r="F33" s="89"/>
      <c r="G33" s="89"/>
    </row>
    <row r="34" ht="13.5">
      <c r="A34" s="25"/>
    </row>
    <row r="35" ht="21">
      <c r="A35" s="22"/>
    </row>
    <row r="37" ht="21"/>
    <row r="39" ht="21"/>
    <row r="41" ht="21"/>
    <row r="43" ht="21"/>
    <row r="46" ht="21"/>
    <row r="48" ht="21"/>
    <row r="50" ht="21"/>
    <row r="52" ht="21"/>
    <row r="54" ht="21"/>
    <row r="55" ht="21"/>
    <row r="58" ht="21"/>
    <row r="59" ht="21"/>
  </sheetData>
  <sheetProtection/>
  <mergeCells count="18">
    <mergeCell ref="F1:H1"/>
    <mergeCell ref="B3:H3"/>
    <mergeCell ref="B5:E5"/>
    <mergeCell ref="B6:E6"/>
    <mergeCell ref="B7:E7"/>
    <mergeCell ref="B9:D9"/>
    <mergeCell ref="C14:D14"/>
    <mergeCell ref="B15:H15"/>
    <mergeCell ref="B16:H16"/>
    <mergeCell ref="A17:G17"/>
    <mergeCell ref="D20:E20"/>
    <mergeCell ref="D21:E21"/>
    <mergeCell ref="B22:C22"/>
    <mergeCell ref="A27:H28"/>
    <mergeCell ref="A30:B30"/>
    <mergeCell ref="F30:G30"/>
    <mergeCell ref="D31:G31"/>
    <mergeCell ref="A33:G33"/>
  </mergeCells>
  <dataValidations count="7">
    <dataValidation allowBlank="1" showInputMessage="1" showErrorMessage="1" imeMode="disabled" sqref="G6:G7"/>
    <dataValidation allowBlank="1" showInputMessage="1" showErrorMessage="1" imeMode="disabled" sqref="D30"/>
    <dataValidation allowBlank="1" showInputMessage="1" showErrorMessage="1" imeMode="disabled" sqref="F30:G30"/>
    <dataValidation allowBlank="1" showInputMessage="1" showErrorMessage="1" imeMode="hiragana" sqref="D21:E21"/>
    <dataValidation allowBlank="1" showInputMessage="1" showErrorMessage="1" imeMode="hiragana" sqref="B3"/>
    <dataValidation allowBlank="1" showInputMessage="1" showErrorMessage="1" imeMode="off" sqref="B22:C22"/>
    <dataValidation type="textLength" allowBlank="1" showInputMessage="1" showErrorMessage="1" sqref="B21">
      <formula1>1</formula1>
      <formula2>9</formula2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まさだよしゆき</dc:creator>
  <cp:keywords/>
  <dc:description/>
  <cp:lastModifiedBy>政田佳之</cp:lastModifiedBy>
  <cp:lastPrinted>2018-03-20T05:32:05Z</cp:lastPrinted>
  <dcterms:created xsi:type="dcterms:W3CDTF">2006-02-17T01:29:17Z</dcterms:created>
  <dcterms:modified xsi:type="dcterms:W3CDTF">2018-03-20T05:32:17Z</dcterms:modified>
  <cp:category/>
  <cp:version/>
  <cp:contentType/>
  <cp:contentStatus/>
</cp:coreProperties>
</file>